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de Costos II 2014\"/>
    </mc:Choice>
  </mc:AlternateContent>
  <bookViews>
    <workbookView xWindow="120" yWindow="120" windowWidth="15120" windowHeight="8010"/>
  </bookViews>
  <sheets>
    <sheet name="Confianza" sheetId="2" r:id="rId1"/>
    <sheet name="F.T." sheetId="1" r:id="rId2"/>
    <sheet name="Porteña" sheetId="3" r:id="rId3"/>
    <sheet name="Gil" sheetId="4" r:id="rId4"/>
    <sheet name="SIGLO XXI" sheetId="5" r:id="rId5"/>
    <sheet name="Quispe" sheetId="6" r:id="rId6"/>
  </sheets>
  <calcPr calcId="152511"/>
</workbook>
</file>

<file path=xl/calcChain.xml><?xml version="1.0" encoding="utf-8"?>
<calcChain xmlns="http://schemas.openxmlformats.org/spreadsheetml/2006/main">
  <c r="C46" i="6" l="1"/>
  <c r="F32" i="6"/>
  <c r="G33" i="6" s="1"/>
  <c r="F40" i="6"/>
  <c r="F37" i="6"/>
  <c r="F36" i="6"/>
  <c r="B24" i="6"/>
  <c r="F14" i="6"/>
  <c r="G15" i="6" s="1"/>
  <c r="F7" i="6"/>
  <c r="F6" i="6"/>
  <c r="G29" i="6"/>
  <c r="F25" i="6"/>
  <c r="F23" i="6"/>
  <c r="F22" i="6"/>
  <c r="G20" i="6"/>
  <c r="F9" i="6"/>
  <c r="B8" i="6"/>
  <c r="G4" i="6"/>
  <c r="F53" i="5"/>
  <c r="F52" i="5"/>
  <c r="G53" i="5" s="1"/>
  <c r="G49" i="5"/>
  <c r="F45" i="5"/>
  <c r="B44" i="5"/>
  <c r="F43" i="5"/>
  <c r="F42" i="5"/>
  <c r="G40" i="5"/>
  <c r="F35" i="5"/>
  <c r="B35" i="5"/>
  <c r="F30" i="5"/>
  <c r="B30" i="5"/>
  <c r="F38" i="6" l="1"/>
  <c r="F24" i="6"/>
  <c r="G25" i="6" s="1"/>
  <c r="G26" i="6" s="1"/>
  <c r="G28" i="6" s="1"/>
  <c r="G30" i="6" s="1"/>
  <c r="G34" i="6" s="1"/>
  <c r="F8" i="6"/>
  <c r="G9" i="6" s="1"/>
  <c r="G10" i="6" s="1"/>
  <c r="G12" i="6" s="1"/>
  <c r="G16" i="6" s="1"/>
  <c r="F44" i="5"/>
  <c r="G45" i="5" s="1"/>
  <c r="G46" i="5" s="1"/>
  <c r="F17" i="5"/>
  <c r="F16" i="5"/>
  <c r="G13" i="5"/>
  <c r="B22" i="5"/>
  <c r="E22" i="5" s="1"/>
  <c r="F9" i="5"/>
  <c r="B8" i="5"/>
  <c r="F7" i="5"/>
  <c r="F6" i="5"/>
  <c r="G4" i="5"/>
  <c r="D43" i="4"/>
  <c r="D41" i="4"/>
  <c r="G41" i="4" s="1"/>
  <c r="F19" i="4"/>
  <c r="B19" i="4"/>
  <c r="G25" i="4"/>
  <c r="B29" i="4"/>
  <c r="F10" i="4"/>
  <c r="G5" i="4"/>
  <c r="G36" i="4"/>
  <c r="F30" i="4"/>
  <c r="F28" i="4"/>
  <c r="F27" i="4"/>
  <c r="G14" i="4"/>
  <c r="B9" i="4"/>
  <c r="F8" i="4"/>
  <c r="F7" i="4"/>
  <c r="F39" i="3"/>
  <c r="F42" i="3" s="1"/>
  <c r="G35" i="3"/>
  <c r="G31" i="3"/>
  <c r="F29" i="3"/>
  <c r="B28" i="3"/>
  <c r="F27" i="3"/>
  <c r="F26" i="3"/>
  <c r="G24" i="3"/>
  <c r="B20" i="3"/>
  <c r="B18" i="3"/>
  <c r="E18" i="3" s="1"/>
  <c r="E31" i="2"/>
  <c r="E28" i="2"/>
  <c r="B25" i="2"/>
  <c r="G15" i="2"/>
  <c r="G13" i="2"/>
  <c r="F10" i="2"/>
  <c r="G13" i="3"/>
  <c r="F9" i="3"/>
  <c r="B8" i="3"/>
  <c r="F7" i="3"/>
  <c r="F6" i="3"/>
  <c r="G4" i="3"/>
  <c r="G19" i="2"/>
  <c r="F9" i="2"/>
  <c r="B8" i="2"/>
  <c r="F7" i="2"/>
  <c r="F6" i="2"/>
  <c r="G4" i="2"/>
  <c r="F37" i="1"/>
  <c r="F35" i="1"/>
  <c r="F8" i="5" l="1"/>
  <c r="G47" i="5"/>
  <c r="G11" i="5"/>
  <c r="G48" i="5"/>
  <c r="G14" i="2"/>
  <c r="F29" i="4"/>
  <c r="G30" i="4" s="1"/>
  <c r="G31" i="4" s="1"/>
  <c r="G33" i="4" s="1"/>
  <c r="G37" i="4" s="1"/>
  <c r="B41" i="4" s="1"/>
  <c r="G50" i="5"/>
  <c r="G54" i="5" s="1"/>
  <c r="G17" i="5"/>
  <c r="G9" i="5"/>
  <c r="G10" i="5" s="1"/>
  <c r="F38" i="1"/>
  <c r="F28" i="3"/>
  <c r="G29" i="3" s="1"/>
  <c r="G30" i="3" s="1"/>
  <c r="G32" i="3" s="1"/>
  <c r="G36" i="3" s="1"/>
  <c r="F9" i="4"/>
  <c r="G10" i="4" s="1"/>
  <c r="G11" i="4" s="1"/>
  <c r="G15" i="4" s="1"/>
  <c r="B40" i="4" s="1"/>
  <c r="F8" i="3"/>
  <c r="G9" i="3" s="1"/>
  <c r="G10" i="3" s="1"/>
  <c r="G14" i="3" s="1"/>
  <c r="F8" i="2"/>
  <c r="G31" i="1"/>
  <c r="G27" i="1"/>
  <c r="F25" i="1"/>
  <c r="B24" i="1"/>
  <c r="F23" i="1"/>
  <c r="F22" i="1"/>
  <c r="G20" i="1"/>
  <c r="F13" i="1"/>
  <c r="G14" i="1" s="1"/>
  <c r="F10" i="1"/>
  <c r="B9" i="1"/>
  <c r="F8" i="1"/>
  <c r="F7" i="1"/>
  <c r="G5" i="1"/>
  <c r="B39" i="4" l="1"/>
  <c r="F9" i="1"/>
  <c r="G10" i="1" s="1"/>
  <c r="G11" i="1" s="1"/>
  <c r="G15" i="1" s="1"/>
  <c r="B35" i="1" s="1"/>
  <c r="G12" i="5"/>
  <c r="G14" i="5" s="1"/>
  <c r="G16" i="2"/>
  <c r="G20" i="2" s="1"/>
  <c r="G18" i="5"/>
  <c r="B38" i="3"/>
  <c r="B39" i="3"/>
  <c r="B40" i="3"/>
  <c r="F24" i="1"/>
  <c r="G25" i="1" s="1"/>
  <c r="G26" i="1" s="1"/>
  <c r="G28" i="1" s="1"/>
  <c r="G32" i="1" s="1"/>
  <c r="B34" i="1" l="1"/>
  <c r="B36" i="1"/>
</calcChain>
</file>

<file path=xl/sharedStrings.xml><?xml version="1.0" encoding="utf-8"?>
<sst xmlns="http://schemas.openxmlformats.org/spreadsheetml/2006/main" count="372" uniqueCount="99">
  <si>
    <t>Venta</t>
  </si>
  <si>
    <t>Unidades</t>
  </si>
  <si>
    <t>COSTEO POR ABSORCIÓN</t>
  </si>
  <si>
    <t>(-) Costo de Venta:</t>
  </si>
  <si>
    <t>Inventario Inicial</t>
  </si>
  <si>
    <t>(+) Costo de Producción</t>
  </si>
  <si>
    <t>Disponible</t>
  </si>
  <si>
    <t>(-) Inventario Final</t>
  </si>
  <si>
    <t>Utilidad Bruta</t>
  </si>
  <si>
    <t>(-) Gastos de Operación</t>
  </si>
  <si>
    <t>Variables (Adm. y Vtas)</t>
  </si>
  <si>
    <t>Fijos (Venta)</t>
  </si>
  <si>
    <t>COSTEO VARIABLE</t>
  </si>
  <si>
    <t>UTILIDAD DE OPERACIÓN</t>
  </si>
  <si>
    <t>Margen de Contribución de la Producción</t>
  </si>
  <si>
    <t>(-) Gastos Variables de Vta. y Adm.</t>
  </si>
  <si>
    <t>Margen de Contribución Total</t>
  </si>
  <si>
    <t>S/.</t>
  </si>
  <si>
    <t>(-) Costos Fijos:</t>
  </si>
  <si>
    <t xml:space="preserve">       Producción</t>
  </si>
  <si>
    <t xml:space="preserve">       Operación</t>
  </si>
  <si>
    <t>Diferencia de Utilidades</t>
  </si>
  <si>
    <t xml:space="preserve">     Costeo Variable</t>
  </si>
  <si>
    <t xml:space="preserve">     Costeo Absorbente</t>
  </si>
  <si>
    <t>Costos Fijos de Producción</t>
  </si>
  <si>
    <t>CFU</t>
  </si>
  <si>
    <t>Costos Variables de Producción</t>
  </si>
  <si>
    <t>CVU</t>
  </si>
  <si>
    <t>CUT</t>
  </si>
  <si>
    <t>ESTADO DE RESULTADOS</t>
  </si>
  <si>
    <t>Operaciones:</t>
  </si>
  <si>
    <t>(+) Costo de Producción Variable</t>
  </si>
  <si>
    <t>Costo de Venta Variable</t>
  </si>
  <si>
    <t>(+) Variación en Precio de Materiales</t>
  </si>
  <si>
    <t>(+) Variación en eficiencia Mano de Obra</t>
  </si>
  <si>
    <t>Costo de Venta Ajustado</t>
  </si>
  <si>
    <t>Tasa Fija</t>
  </si>
  <si>
    <t xml:space="preserve">     Costos Fijos de Producción</t>
  </si>
  <si>
    <t xml:space="preserve">     Capacidad Normal</t>
  </si>
  <si>
    <t>Gastos Variables de Venta y Administración Totales/Gastos Variables Unitarios de Venta y Administración</t>
  </si>
  <si>
    <t>/</t>
  </si>
  <si>
    <t>Igual</t>
  </si>
  <si>
    <t>de Venta</t>
  </si>
  <si>
    <t>Producción: Si las Ventas son el doble, entonces 1,500 unidades producidas</t>
  </si>
  <si>
    <t>Costo de Venta Variable:</t>
  </si>
  <si>
    <t xml:space="preserve">Unidades </t>
  </si>
  <si>
    <t>CVPU</t>
  </si>
  <si>
    <t>Utidad Bruta</t>
  </si>
  <si>
    <t>Costo Fijo Unitario</t>
  </si>
  <si>
    <t>Costo Variable Unitario</t>
  </si>
  <si>
    <t>COSTO UNITARIO TOTAL</t>
  </si>
  <si>
    <t>Diferencia de redondeo</t>
  </si>
  <si>
    <t xml:space="preserve">       Administración</t>
  </si>
  <si>
    <t xml:space="preserve">       Ventas</t>
  </si>
  <si>
    <t>CTU</t>
  </si>
  <si>
    <t>Variación en Capacidad = (Capacidad Normal-Producción Real)*Tasa Fija</t>
  </si>
  <si>
    <t>X</t>
  </si>
  <si>
    <t>_______</t>
  </si>
  <si>
    <t>P.Real</t>
  </si>
  <si>
    <t>C. Normal</t>
  </si>
  <si>
    <t xml:space="preserve">Igual </t>
  </si>
  <si>
    <t>Costos Fijos Totales de Producción/Capacidad Normal</t>
  </si>
  <si>
    <t>Desfavorable</t>
  </si>
  <si>
    <t>Sistema de Costeo Variable:</t>
  </si>
  <si>
    <t>Materiales</t>
  </si>
  <si>
    <t>Gastos Variables de Fabricación</t>
  </si>
  <si>
    <t>Gastos Variables de Administración</t>
  </si>
  <si>
    <t>Gastos Variables de Venta</t>
  </si>
  <si>
    <r>
      <rPr>
        <u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.- La mano de obra directa es un costo fijo.</t>
    </r>
  </si>
  <si>
    <t>Costos Fijos</t>
  </si>
  <si>
    <t>Operación:</t>
  </si>
  <si>
    <t xml:space="preserve">   - Gastos Fijos de Administración</t>
  </si>
  <si>
    <t xml:space="preserve">   - Gastos Fijos de Venta </t>
  </si>
  <si>
    <t>COSTO TOTAL</t>
  </si>
  <si>
    <t>Producción:</t>
  </si>
  <si>
    <t xml:space="preserve">   - Mano de Obra</t>
  </si>
  <si>
    <t xml:space="preserve">   - Gastos Fijos de Fabricación</t>
  </si>
  <si>
    <t>GASTOS VARIABLES DE OPERACIÓN</t>
  </si>
  <si>
    <t>COSTEO ABSORBENTE</t>
  </si>
  <si>
    <r>
      <rPr>
        <u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.- Las variaciones desfavorables se suman al Costo de Venta y las variaciones favorables se restan al Costo de Venta.</t>
    </r>
  </si>
  <si>
    <t>(+/-) Variaciones</t>
  </si>
  <si>
    <t xml:space="preserve">       Variables</t>
  </si>
  <si>
    <t xml:space="preserve">       Fijos:</t>
  </si>
  <si>
    <t>(+) Ajuste por Variación en eficiencia</t>
  </si>
  <si>
    <t>(-) Gastos Variables de Operación</t>
  </si>
  <si>
    <t>Unidades producidas</t>
  </si>
  <si>
    <t>Costos Variables de Operación</t>
  </si>
  <si>
    <t>Costos Fijos de Operación</t>
  </si>
  <si>
    <t>Costeo Absorbente</t>
  </si>
  <si>
    <t>Costeo Variable</t>
  </si>
  <si>
    <t>ESTADO DE RESULTADOS AL 31-12-14</t>
  </si>
  <si>
    <t>ESTADO DE INGRESOS Y EGRESOS AL 31-12-14</t>
  </si>
  <si>
    <t>Al 31 de Diciembre del 2014</t>
  </si>
  <si>
    <t>LA CONFIANZA  CONTABLE SAA</t>
  </si>
  <si>
    <t>LA PORTEÑA SAC</t>
  </si>
  <si>
    <t>EQUIPOS GIL SAA</t>
  </si>
  <si>
    <t>CREACIONES SIGLO XXI SAA</t>
  </si>
  <si>
    <t>JOSÉ QUISPE</t>
  </si>
  <si>
    <t>Fábricas Totales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</si>
</sst>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S/.&quot;\ #,##0.00;[Red]&quot;S/.&quot;\ \-#,##0.00"/>
    <numFmt numFmtId="165" formatCode="_ * #,##0.00_ ;_ * \-#,##0.0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right"/>
    </xf>
    <xf numFmtId="3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/>
    <xf numFmtId="0" fontId="0" fillId="0" borderId="2" xfId="0" applyBorder="1"/>
    <xf numFmtId="0" fontId="1" fillId="0" borderId="0" xfId="0" applyFon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3" xfId="0" applyNumberFormat="1" applyBorder="1"/>
    <xf numFmtId="166" fontId="0" fillId="0" borderId="1" xfId="0" applyNumberFormat="1" applyBorder="1"/>
    <xf numFmtId="2" fontId="0" fillId="0" borderId="2" xfId="0" applyNumberFormat="1" applyBorder="1"/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Border="1"/>
    <xf numFmtId="2" fontId="0" fillId="0" borderId="0" xfId="0" applyNumberFormat="1" applyBorder="1"/>
    <xf numFmtId="3" fontId="4" fillId="0" borderId="0" xfId="0" applyNumberFormat="1" applyFont="1"/>
    <xf numFmtId="0" fontId="4" fillId="0" borderId="0" xfId="0" applyFont="1"/>
    <xf numFmtId="3" fontId="0" fillId="0" borderId="0" xfId="0" applyNumberFormat="1" applyAlignment="1">
      <alignment horizontal="right"/>
    </xf>
    <xf numFmtId="2" fontId="1" fillId="0" borderId="0" xfId="0" applyNumberFormat="1" applyFont="1" applyBorder="1"/>
    <xf numFmtId="2" fontId="0" fillId="0" borderId="4" xfId="0" applyNumberFormat="1" applyBorder="1"/>
    <xf numFmtId="0" fontId="1" fillId="0" borderId="5" xfId="0" applyFont="1" applyBorder="1" applyAlignment="1">
      <alignment horizontal="center"/>
    </xf>
    <xf numFmtId="43" fontId="0" fillId="0" borderId="0" xfId="1" applyFont="1"/>
    <xf numFmtId="3" fontId="0" fillId="0" borderId="0" xfId="0" applyNumberFormat="1" applyBorder="1"/>
    <xf numFmtId="9" fontId="0" fillId="0" borderId="0" xfId="2" applyFont="1" applyAlignment="1">
      <alignment horizontal="left"/>
    </xf>
    <xf numFmtId="9" fontId="0" fillId="0" borderId="0" xfId="0" applyNumberForma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/>
    </xf>
    <xf numFmtId="165" fontId="0" fillId="0" borderId="0" xfId="0" applyNumberFormat="1" applyBorder="1" applyAlignment="1"/>
    <xf numFmtId="2" fontId="0" fillId="0" borderId="1" xfId="0" applyNumberFormat="1" applyBorder="1" applyAlignment="1">
      <alignment horizontal="right"/>
    </xf>
    <xf numFmtId="4" fontId="0" fillId="0" borderId="0" xfId="0" applyNumberFormat="1"/>
    <xf numFmtId="0" fontId="1" fillId="0" borderId="0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3" fontId="0" fillId="0" borderId="0" xfId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2" fontId="6" fillId="0" borderId="2" xfId="0" applyNumberFormat="1" applyFont="1" applyBorder="1"/>
    <xf numFmtId="9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/>
    <xf numFmtId="3" fontId="0" fillId="0" borderId="3" xfId="0" applyNumberForma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66FF66"/>
      <color rgb="FF99FFCC"/>
      <color rgb="FF99CC00"/>
      <color rgb="FFFFCCFF"/>
      <color rgb="FF99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tabSelected="1" view="pageLayout" workbookViewId="0">
      <selection sqref="A1:G1"/>
    </sheetView>
  </sheetViews>
  <sheetFormatPr baseColWidth="10" defaultRowHeight="15" x14ac:dyDescent="0.25"/>
  <cols>
    <col min="1" max="1" width="34.140625" customWidth="1"/>
    <col min="2" max="2" width="9.42578125" customWidth="1"/>
    <col min="3" max="4" width="10.28515625" customWidth="1"/>
    <col min="5" max="5" width="8.28515625" customWidth="1"/>
  </cols>
  <sheetData>
    <row r="1" spans="1:7" x14ac:dyDescent="0.25">
      <c r="A1" s="79" t="s">
        <v>93</v>
      </c>
      <c r="B1" s="79"/>
      <c r="C1" s="79"/>
      <c r="D1" s="79"/>
      <c r="E1" s="79"/>
      <c r="F1" s="79"/>
      <c r="G1" s="79"/>
    </row>
    <row r="2" spans="1:7" x14ac:dyDescent="0.25">
      <c r="A2" s="73" t="s">
        <v>91</v>
      </c>
      <c r="B2" s="73"/>
      <c r="C2" s="73"/>
      <c r="D2" s="73"/>
      <c r="E2" s="73"/>
      <c r="F2" s="73"/>
      <c r="G2" s="73"/>
    </row>
    <row r="3" spans="1:7" x14ac:dyDescent="0.25">
      <c r="A3" s="71" t="s">
        <v>12</v>
      </c>
      <c r="B3" s="71"/>
      <c r="C3" s="71"/>
      <c r="D3" s="71"/>
      <c r="E3" s="71"/>
      <c r="F3" s="71"/>
      <c r="G3" s="71"/>
    </row>
    <row r="4" spans="1:7" x14ac:dyDescent="0.25">
      <c r="A4" s="3" t="s">
        <v>0</v>
      </c>
      <c r="B4" s="1">
        <v>3000</v>
      </c>
      <c r="C4" t="s">
        <v>1</v>
      </c>
      <c r="D4">
        <v>40</v>
      </c>
      <c r="G4" s="1">
        <f>B4*D4</f>
        <v>120000</v>
      </c>
    </row>
    <row r="5" spans="1:7" x14ac:dyDescent="0.25">
      <c r="A5" t="s">
        <v>3</v>
      </c>
    </row>
    <row r="6" spans="1:7" x14ac:dyDescent="0.25">
      <c r="A6" t="s">
        <v>4</v>
      </c>
      <c r="B6">
        <v>3200</v>
      </c>
      <c r="C6" t="s">
        <v>1</v>
      </c>
      <c r="D6">
        <v>15</v>
      </c>
      <c r="F6">
        <f>B6*D6</f>
        <v>48000</v>
      </c>
    </row>
    <row r="7" spans="1:7" x14ac:dyDescent="0.25">
      <c r="A7" t="s">
        <v>31</v>
      </c>
      <c r="B7" s="5">
        <v>1500</v>
      </c>
      <c r="C7" t="s">
        <v>1</v>
      </c>
      <c r="D7">
        <v>15</v>
      </c>
      <c r="F7" s="4">
        <f>B7*D7</f>
        <v>22500</v>
      </c>
    </row>
    <row r="8" spans="1:7" x14ac:dyDescent="0.25">
      <c r="A8" t="s">
        <v>6</v>
      </c>
      <c r="B8">
        <f>SUM(B6:B7)</f>
        <v>4700</v>
      </c>
      <c r="C8" t="s">
        <v>1</v>
      </c>
      <c r="D8">
        <v>15</v>
      </c>
      <c r="F8">
        <f>SUM(F6:F7)</f>
        <v>70500</v>
      </c>
    </row>
    <row r="9" spans="1:7" x14ac:dyDescent="0.25">
      <c r="A9" t="s">
        <v>7</v>
      </c>
      <c r="B9">
        <v>1700</v>
      </c>
      <c r="C9" t="s">
        <v>1</v>
      </c>
      <c r="D9">
        <v>15</v>
      </c>
      <c r="F9" s="4">
        <f>B9*D9</f>
        <v>25500</v>
      </c>
      <c r="G9" s="14"/>
    </row>
    <row r="10" spans="1:7" x14ac:dyDescent="0.25">
      <c r="A10" t="s">
        <v>32</v>
      </c>
      <c r="B10" s="1">
        <v>3000</v>
      </c>
      <c r="C10" t="s">
        <v>1</v>
      </c>
      <c r="D10">
        <v>15</v>
      </c>
      <c r="F10" s="14">
        <f>B10*D10</f>
        <v>45000</v>
      </c>
      <c r="G10" s="14"/>
    </row>
    <row r="11" spans="1:7" x14ac:dyDescent="0.25">
      <c r="A11" t="s">
        <v>33</v>
      </c>
      <c r="F11" s="15">
        <v>0</v>
      </c>
      <c r="G11" s="14"/>
    </row>
    <row r="12" spans="1:7" x14ac:dyDescent="0.25">
      <c r="A12" t="s">
        <v>34</v>
      </c>
      <c r="F12" s="15">
        <v>0</v>
      </c>
      <c r="G12" s="14"/>
    </row>
    <row r="13" spans="1:7" x14ac:dyDescent="0.25">
      <c r="A13" t="s">
        <v>35</v>
      </c>
      <c r="B13" s="1">
        <v>3000</v>
      </c>
      <c r="C13" t="s">
        <v>1</v>
      </c>
      <c r="D13">
        <v>15</v>
      </c>
      <c r="F13" s="14"/>
      <c r="G13" s="4">
        <f>B13*D13</f>
        <v>45000</v>
      </c>
    </row>
    <row r="14" spans="1:7" x14ac:dyDescent="0.25">
      <c r="A14" t="s">
        <v>14</v>
      </c>
      <c r="G14" s="1">
        <f>G4-G13</f>
        <v>75000</v>
      </c>
    </row>
    <row r="15" spans="1:7" x14ac:dyDescent="0.25">
      <c r="A15" t="s">
        <v>15</v>
      </c>
      <c r="B15" s="1">
        <v>3000</v>
      </c>
      <c r="C15" t="s">
        <v>1</v>
      </c>
      <c r="D15" s="13">
        <v>2.5</v>
      </c>
      <c r="G15" s="5">
        <f>B15*D15</f>
        <v>7500</v>
      </c>
    </row>
    <row r="16" spans="1:7" x14ac:dyDescent="0.25">
      <c r="A16" t="s">
        <v>16</v>
      </c>
      <c r="G16" s="1">
        <f>G14-G15</f>
        <v>67500</v>
      </c>
    </row>
    <row r="17" spans="1:7" x14ac:dyDescent="0.25">
      <c r="A17" t="s">
        <v>18</v>
      </c>
    </row>
    <row r="18" spans="1:7" x14ac:dyDescent="0.25">
      <c r="A18" t="s">
        <v>19</v>
      </c>
      <c r="F18" s="1">
        <v>33000</v>
      </c>
    </row>
    <row r="19" spans="1:7" x14ac:dyDescent="0.25">
      <c r="A19" t="s">
        <v>20</v>
      </c>
      <c r="F19" s="16">
        <v>0</v>
      </c>
      <c r="G19" s="5">
        <f>F18+F19</f>
        <v>33000</v>
      </c>
    </row>
    <row r="20" spans="1:7" ht="15.75" thickBot="1" x14ac:dyDescent="0.3">
      <c r="B20" s="72" t="s">
        <v>13</v>
      </c>
      <c r="C20" s="72"/>
      <c r="D20" s="72"/>
      <c r="F20" s="9" t="s">
        <v>17</v>
      </c>
      <c r="G20" s="7">
        <f>G16-G19</f>
        <v>34500</v>
      </c>
    </row>
    <row r="21" spans="1:7" ht="15.75" thickTop="1" x14ac:dyDescent="0.25"/>
    <row r="22" spans="1:7" x14ac:dyDescent="0.25">
      <c r="A22" t="s">
        <v>36</v>
      </c>
      <c r="B22" s="17" t="s">
        <v>17</v>
      </c>
    </row>
    <row r="23" spans="1:7" x14ac:dyDescent="0.25">
      <c r="A23" t="s">
        <v>37</v>
      </c>
      <c r="B23" s="1">
        <v>33000</v>
      </c>
      <c r="D23" s="1"/>
      <c r="E23" s="1"/>
      <c r="F23" s="13"/>
      <c r="G23" s="6"/>
    </row>
    <row r="24" spans="1:7" x14ac:dyDescent="0.25">
      <c r="A24" t="s">
        <v>38</v>
      </c>
      <c r="B24" s="1">
        <v>1500</v>
      </c>
      <c r="C24" t="s">
        <v>1</v>
      </c>
    </row>
    <row r="25" spans="1:7" x14ac:dyDescent="0.25">
      <c r="A25" s="8" t="s">
        <v>36</v>
      </c>
      <c r="B25" s="18">
        <f>B23/B24</f>
        <v>22</v>
      </c>
      <c r="D25" s="1"/>
      <c r="E25" s="1"/>
      <c r="F25" s="14"/>
      <c r="G25" s="6"/>
    </row>
    <row r="26" spans="1:7" x14ac:dyDescent="0.25">
      <c r="E26" s="9"/>
      <c r="F26" s="14"/>
      <c r="G26" s="12"/>
    </row>
    <row r="27" spans="1:7" x14ac:dyDescent="0.25">
      <c r="A27" t="s">
        <v>39</v>
      </c>
    </row>
    <row r="28" spans="1:7" x14ac:dyDescent="0.25">
      <c r="A28" s="1">
        <v>7500</v>
      </c>
      <c r="B28" s="9" t="s">
        <v>40</v>
      </c>
      <c r="C28" s="13">
        <v>2.5</v>
      </c>
      <c r="D28" s="9" t="s">
        <v>41</v>
      </c>
      <c r="E28">
        <f>A28/C28</f>
        <v>3000</v>
      </c>
      <c r="F28" s="9" t="s">
        <v>1</v>
      </c>
      <c r="G28" t="s">
        <v>42</v>
      </c>
    </row>
    <row r="29" spans="1:7" x14ac:dyDescent="0.25">
      <c r="A29" t="s">
        <v>43</v>
      </c>
    </row>
    <row r="30" spans="1:7" x14ac:dyDescent="0.25">
      <c r="A30" s="3" t="s">
        <v>44</v>
      </c>
    </row>
    <row r="31" spans="1:7" x14ac:dyDescent="0.25">
      <c r="A31" s="1">
        <v>3000</v>
      </c>
      <c r="B31" t="s">
        <v>45</v>
      </c>
      <c r="C31" s="13">
        <v>15</v>
      </c>
      <c r="D31" s="9" t="s">
        <v>41</v>
      </c>
      <c r="E31">
        <f>A31*C31</f>
        <v>45000</v>
      </c>
    </row>
    <row r="32" spans="1:7" x14ac:dyDescent="0.25">
      <c r="C32" s="8" t="s">
        <v>46</v>
      </c>
      <c r="E32" s="17" t="s">
        <v>17</v>
      </c>
    </row>
  </sheetData>
  <mergeCells count="4">
    <mergeCell ref="A3:G3"/>
    <mergeCell ref="B20:D20"/>
    <mergeCell ref="A1:G1"/>
    <mergeCell ref="A2:G2"/>
  </mergeCells>
  <pageMargins left="0.44" right="0.34" top="0.75" bottom="0.75" header="0.51" footer="0.3"/>
  <pageSetup orientation="portrait" r:id="rId1"/>
  <headerFooter>
    <oddHeader>&amp;C&amp;"Monotype Corsiva,Normal"&amp;8CPC. Yónel Chocano Figueroa.&amp;"-,Normal" DOCENTE UNHEVAL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view="pageLayout" workbookViewId="0">
      <selection activeCell="C40" sqref="C40"/>
    </sheetView>
  </sheetViews>
  <sheetFormatPr baseColWidth="10" defaultRowHeight="15" x14ac:dyDescent="0.25"/>
  <cols>
    <col min="1" max="1" width="31.140625" customWidth="1"/>
  </cols>
  <sheetData>
    <row r="1" spans="1:7" x14ac:dyDescent="0.25">
      <c r="A1" s="77" t="s">
        <v>98</v>
      </c>
      <c r="B1" s="77"/>
      <c r="C1" s="77"/>
      <c r="D1" s="77"/>
      <c r="E1" s="77"/>
      <c r="F1" s="77"/>
      <c r="G1" s="77"/>
    </row>
    <row r="2" spans="1:7" x14ac:dyDescent="0.25">
      <c r="A2" s="73" t="s">
        <v>29</v>
      </c>
      <c r="B2" s="73"/>
      <c r="C2" s="73"/>
      <c r="D2" s="73"/>
      <c r="E2" s="73"/>
      <c r="F2" s="73"/>
      <c r="G2" s="73"/>
    </row>
    <row r="3" spans="1:7" x14ac:dyDescent="0.25">
      <c r="A3" s="73" t="s">
        <v>92</v>
      </c>
      <c r="B3" s="73"/>
      <c r="C3" s="73"/>
      <c r="D3" s="73"/>
      <c r="E3" s="73"/>
      <c r="F3" s="73"/>
      <c r="G3" s="73"/>
    </row>
    <row r="4" spans="1:7" x14ac:dyDescent="0.25">
      <c r="A4" s="71" t="s">
        <v>2</v>
      </c>
      <c r="B4" s="71"/>
      <c r="C4" s="71"/>
      <c r="D4" s="71"/>
      <c r="E4" s="71"/>
      <c r="F4" s="71"/>
      <c r="G4" s="71"/>
    </row>
    <row r="5" spans="1:7" x14ac:dyDescent="0.25">
      <c r="A5" s="3" t="s">
        <v>0</v>
      </c>
      <c r="B5" s="1">
        <v>2200</v>
      </c>
      <c r="C5" t="s">
        <v>1</v>
      </c>
      <c r="D5">
        <v>15</v>
      </c>
      <c r="G5" s="1">
        <f>B5*D5</f>
        <v>33000</v>
      </c>
    </row>
    <row r="6" spans="1:7" x14ac:dyDescent="0.25">
      <c r="A6" t="s">
        <v>3</v>
      </c>
    </row>
    <row r="7" spans="1:7" x14ac:dyDescent="0.25">
      <c r="A7" t="s">
        <v>4</v>
      </c>
      <c r="B7">
        <v>400</v>
      </c>
      <c r="C7" t="s">
        <v>1</v>
      </c>
      <c r="D7">
        <v>9.35</v>
      </c>
      <c r="F7">
        <f>B7*D7</f>
        <v>3740</v>
      </c>
    </row>
    <row r="8" spans="1:7" x14ac:dyDescent="0.25">
      <c r="A8" t="s">
        <v>5</v>
      </c>
      <c r="B8" s="5">
        <v>2000</v>
      </c>
      <c r="C8" t="s">
        <v>1</v>
      </c>
      <c r="D8">
        <v>9.35</v>
      </c>
      <c r="F8" s="4">
        <f>B8*D8</f>
        <v>18700</v>
      </c>
    </row>
    <row r="9" spans="1:7" x14ac:dyDescent="0.25">
      <c r="A9" t="s">
        <v>6</v>
      </c>
      <c r="B9">
        <f>SUM(B7:B8)</f>
        <v>2400</v>
      </c>
      <c r="C9" t="s">
        <v>1</v>
      </c>
      <c r="D9">
        <v>9.35</v>
      </c>
      <c r="F9">
        <f>SUM(F7:F8)</f>
        <v>22440</v>
      </c>
    </row>
    <row r="10" spans="1:7" x14ac:dyDescent="0.25">
      <c r="A10" t="s">
        <v>7</v>
      </c>
      <c r="B10">
        <v>200</v>
      </c>
      <c r="C10" t="s">
        <v>1</v>
      </c>
      <c r="D10">
        <v>9.35</v>
      </c>
      <c r="F10" s="4">
        <f>B10*D10</f>
        <v>1870</v>
      </c>
      <c r="G10" s="4">
        <f>F9-F10</f>
        <v>20570</v>
      </c>
    </row>
    <row r="11" spans="1:7" x14ac:dyDescent="0.25">
      <c r="A11" t="s">
        <v>8</v>
      </c>
      <c r="G11" s="1">
        <f>G5-G10</f>
        <v>12430</v>
      </c>
    </row>
    <row r="12" spans="1:7" x14ac:dyDescent="0.25">
      <c r="A12" t="s">
        <v>9</v>
      </c>
    </row>
    <row r="13" spans="1:7" x14ac:dyDescent="0.25">
      <c r="A13" t="s">
        <v>10</v>
      </c>
      <c r="B13" s="5">
        <v>2000</v>
      </c>
      <c r="C13" t="s">
        <v>1</v>
      </c>
      <c r="D13">
        <v>2</v>
      </c>
      <c r="F13">
        <f>B13*D13</f>
        <v>4000</v>
      </c>
    </row>
    <row r="14" spans="1:7" x14ac:dyDescent="0.25">
      <c r="A14" t="s">
        <v>11</v>
      </c>
      <c r="F14" s="1">
        <v>2000</v>
      </c>
      <c r="G14" s="5">
        <f>F13+F14</f>
        <v>6000</v>
      </c>
    </row>
    <row r="15" spans="1:7" ht="15.75" thickBot="1" x14ac:dyDescent="0.3">
      <c r="A15" s="6"/>
      <c r="B15" s="72" t="s">
        <v>13</v>
      </c>
      <c r="C15" s="72"/>
      <c r="D15" s="72"/>
      <c r="F15" s="2" t="s">
        <v>17</v>
      </c>
      <c r="G15" s="7">
        <f>G11-G14</f>
        <v>6430</v>
      </c>
    </row>
    <row r="16" spans="1:7" ht="15.75" thickTop="1" x14ac:dyDescent="0.25">
      <c r="A16" s="77" t="s">
        <v>98</v>
      </c>
      <c r="B16" s="77"/>
      <c r="C16" s="77"/>
      <c r="D16" s="77"/>
      <c r="E16" s="77"/>
      <c r="F16" s="77"/>
      <c r="G16" s="77"/>
    </row>
    <row r="17" spans="1:7" x14ac:dyDescent="0.25">
      <c r="A17" s="73" t="s">
        <v>29</v>
      </c>
      <c r="B17" s="73"/>
      <c r="C17" s="73"/>
      <c r="D17" s="73"/>
      <c r="E17" s="73"/>
      <c r="F17" s="73"/>
      <c r="G17" s="73"/>
    </row>
    <row r="18" spans="1:7" x14ac:dyDescent="0.25">
      <c r="A18" s="73" t="s">
        <v>92</v>
      </c>
      <c r="B18" s="73"/>
      <c r="C18" s="73"/>
      <c r="D18" s="73"/>
      <c r="E18" s="73"/>
      <c r="F18" s="73"/>
      <c r="G18" s="73"/>
    </row>
    <row r="19" spans="1:7" x14ac:dyDescent="0.25">
      <c r="A19" s="71" t="s">
        <v>12</v>
      </c>
      <c r="B19" s="71"/>
      <c r="C19" s="71"/>
      <c r="D19" s="71"/>
      <c r="E19" s="71"/>
      <c r="F19" s="71"/>
      <c r="G19" s="71"/>
    </row>
    <row r="20" spans="1:7" x14ac:dyDescent="0.25">
      <c r="A20" s="3" t="s">
        <v>0</v>
      </c>
      <c r="B20" s="1">
        <v>2200</v>
      </c>
      <c r="C20" t="s">
        <v>1</v>
      </c>
      <c r="D20">
        <v>15</v>
      </c>
      <c r="G20" s="1">
        <f>B20*D20</f>
        <v>33000</v>
      </c>
    </row>
    <row r="21" spans="1:7" x14ac:dyDescent="0.25">
      <c r="A21" t="s">
        <v>3</v>
      </c>
    </row>
    <row r="22" spans="1:7" x14ac:dyDescent="0.25">
      <c r="A22" t="s">
        <v>4</v>
      </c>
      <c r="B22">
        <v>400</v>
      </c>
      <c r="C22" t="s">
        <v>1</v>
      </c>
      <c r="D22">
        <v>0.35</v>
      </c>
      <c r="F22">
        <f>B22*D22</f>
        <v>140</v>
      </c>
    </row>
    <row r="23" spans="1:7" x14ac:dyDescent="0.25">
      <c r="A23" t="s">
        <v>5</v>
      </c>
      <c r="B23" s="5">
        <v>2000</v>
      </c>
      <c r="C23" t="s">
        <v>1</v>
      </c>
      <c r="D23">
        <v>0.35</v>
      </c>
      <c r="F23" s="4">
        <f>B23*D23</f>
        <v>700</v>
      </c>
    </row>
    <row r="24" spans="1:7" x14ac:dyDescent="0.25">
      <c r="A24" t="s">
        <v>6</v>
      </c>
      <c r="B24">
        <f>SUM(B22:B23)</f>
        <v>2400</v>
      </c>
      <c r="C24" t="s">
        <v>1</v>
      </c>
      <c r="D24">
        <v>0.35</v>
      </c>
      <c r="F24">
        <f>SUM(F22:F23)</f>
        <v>840</v>
      </c>
    </row>
    <row r="25" spans="1:7" x14ac:dyDescent="0.25">
      <c r="A25" t="s">
        <v>7</v>
      </c>
      <c r="B25">
        <v>200</v>
      </c>
      <c r="C25" t="s">
        <v>1</v>
      </c>
      <c r="D25">
        <v>0.35</v>
      </c>
      <c r="F25" s="4">
        <f>B25*D25</f>
        <v>70</v>
      </c>
      <c r="G25" s="4">
        <f>F24-F25</f>
        <v>770</v>
      </c>
    </row>
    <row r="26" spans="1:7" x14ac:dyDescent="0.25">
      <c r="A26" t="s">
        <v>14</v>
      </c>
      <c r="G26" s="1">
        <f>G20-G25</f>
        <v>32230</v>
      </c>
    </row>
    <row r="27" spans="1:7" x14ac:dyDescent="0.25">
      <c r="A27" t="s">
        <v>15</v>
      </c>
      <c r="B27" s="1">
        <v>2200</v>
      </c>
      <c r="C27" t="s">
        <v>1</v>
      </c>
      <c r="D27">
        <v>2</v>
      </c>
      <c r="G27" s="4">
        <f>B27*D27</f>
        <v>4400</v>
      </c>
    </row>
    <row r="28" spans="1:7" x14ac:dyDescent="0.25">
      <c r="A28" t="s">
        <v>16</v>
      </c>
      <c r="G28" s="1">
        <f>G26-G27</f>
        <v>27830</v>
      </c>
    </row>
    <row r="29" spans="1:7" x14ac:dyDescent="0.25">
      <c r="A29" t="s">
        <v>18</v>
      </c>
    </row>
    <row r="30" spans="1:7" x14ac:dyDescent="0.25">
      <c r="A30" t="s">
        <v>19</v>
      </c>
      <c r="F30" s="1">
        <v>18000</v>
      </c>
    </row>
    <row r="31" spans="1:7" x14ac:dyDescent="0.25">
      <c r="A31" t="s">
        <v>20</v>
      </c>
      <c r="F31" s="5">
        <v>2000</v>
      </c>
      <c r="G31" s="5">
        <f>F30+F31</f>
        <v>20000</v>
      </c>
    </row>
    <row r="32" spans="1:7" ht="15.75" thickBot="1" x14ac:dyDescent="0.3">
      <c r="B32" s="72" t="s">
        <v>13</v>
      </c>
      <c r="C32" s="72"/>
      <c r="D32" s="72"/>
      <c r="F32" s="2" t="s">
        <v>17</v>
      </c>
      <c r="G32" s="7">
        <f>G28-G31</f>
        <v>7830</v>
      </c>
    </row>
    <row r="33" spans="1:7" ht="15.75" thickTop="1" x14ac:dyDescent="0.25">
      <c r="A33" s="3" t="s">
        <v>30</v>
      </c>
    </row>
    <row r="34" spans="1:7" x14ac:dyDescent="0.25">
      <c r="A34" t="s">
        <v>21</v>
      </c>
      <c r="B34" s="10">
        <f>G32-G15</f>
        <v>1400</v>
      </c>
      <c r="D34" t="s">
        <v>24</v>
      </c>
    </row>
    <row r="35" spans="1:7" x14ac:dyDescent="0.25">
      <c r="A35" t="s">
        <v>22</v>
      </c>
      <c r="B35" s="1">
        <f>G15</f>
        <v>6430</v>
      </c>
      <c r="D35" s="1">
        <v>18000</v>
      </c>
      <c r="E35" s="1">
        <v>2000</v>
      </c>
      <c r="F35" s="13">
        <f>D35/E35</f>
        <v>9</v>
      </c>
      <c r="G35" s="6" t="s">
        <v>25</v>
      </c>
    </row>
    <row r="36" spans="1:7" x14ac:dyDescent="0.25">
      <c r="A36" t="s">
        <v>23</v>
      </c>
      <c r="B36" s="1">
        <f>G32</f>
        <v>7830</v>
      </c>
      <c r="D36" t="s">
        <v>26</v>
      </c>
    </row>
    <row r="37" spans="1:7" x14ac:dyDescent="0.25">
      <c r="D37" s="1">
        <v>700</v>
      </c>
      <c r="E37" s="1">
        <v>2000</v>
      </c>
      <c r="F37" s="4">
        <f>D37/E37</f>
        <v>0.35</v>
      </c>
      <c r="G37" s="6" t="s">
        <v>27</v>
      </c>
    </row>
    <row r="38" spans="1:7" ht="15.75" thickBot="1" x14ac:dyDescent="0.3">
      <c r="E38" s="9" t="s">
        <v>17</v>
      </c>
      <c r="F38" s="11">
        <f>F35+F37</f>
        <v>9.35</v>
      </c>
      <c r="G38" s="12" t="s">
        <v>28</v>
      </c>
    </row>
    <row r="39" spans="1:7" ht="15.75" thickTop="1" x14ac:dyDescent="0.25"/>
  </sheetData>
  <mergeCells count="10">
    <mergeCell ref="A4:G4"/>
    <mergeCell ref="A1:G1"/>
    <mergeCell ref="B15:D15"/>
    <mergeCell ref="A19:G19"/>
    <mergeCell ref="B32:D32"/>
    <mergeCell ref="A2:G2"/>
    <mergeCell ref="A3:G3"/>
    <mergeCell ref="A16:G16"/>
    <mergeCell ref="A17:G17"/>
    <mergeCell ref="A18:G18"/>
  </mergeCells>
  <pageMargins left="0.48" right="0.70866141732283472" top="0.74803149606299213" bottom="0.74803149606299213" header="0.54" footer="0.31496062992125984"/>
  <pageSetup paperSize="9" scale="90" orientation="portrait" horizontalDpi="120" verticalDpi="144" r:id="rId1"/>
  <headerFooter>
    <oddHeader>&amp;C&amp;"Monotype Corsiva,Normal"&amp;8CPC. Yónel Chocano Figueroa. &amp;"-,Normal"DOCENTE UNHEVAL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G43"/>
  <sheetViews>
    <sheetView view="pageLayout" workbookViewId="0">
      <selection activeCell="B28" sqref="B28"/>
    </sheetView>
  </sheetViews>
  <sheetFormatPr baseColWidth="10" defaultRowHeight="15" x14ac:dyDescent="0.25"/>
  <cols>
    <col min="1" max="1" width="35.42578125" customWidth="1"/>
  </cols>
  <sheetData>
    <row r="1" spans="1:7" x14ac:dyDescent="0.25">
      <c r="A1" s="78" t="s">
        <v>94</v>
      </c>
      <c r="B1" s="78"/>
      <c r="C1" s="78"/>
      <c r="D1" s="78"/>
      <c r="E1" s="78"/>
      <c r="F1" s="78"/>
      <c r="G1" s="78"/>
    </row>
    <row r="2" spans="1:7" x14ac:dyDescent="0.25">
      <c r="A2" s="73" t="s">
        <v>91</v>
      </c>
      <c r="B2" s="73"/>
      <c r="C2" s="73"/>
      <c r="D2" s="73"/>
      <c r="E2" s="73"/>
      <c r="F2" s="73"/>
      <c r="G2" s="73"/>
    </row>
    <row r="3" spans="1:7" x14ac:dyDescent="0.25">
      <c r="A3" s="71" t="s">
        <v>2</v>
      </c>
      <c r="B3" s="71"/>
      <c r="C3" s="71"/>
      <c r="D3" s="71"/>
      <c r="E3" s="71"/>
      <c r="F3" s="71"/>
      <c r="G3" s="71"/>
    </row>
    <row r="4" spans="1:7" x14ac:dyDescent="0.25">
      <c r="A4" s="3" t="s">
        <v>0</v>
      </c>
      <c r="B4" s="1">
        <v>3000</v>
      </c>
      <c r="C4" t="s">
        <v>1</v>
      </c>
      <c r="D4">
        <v>80</v>
      </c>
      <c r="G4" s="1">
        <f>B4*D4</f>
        <v>240000</v>
      </c>
    </row>
    <row r="5" spans="1:7" x14ac:dyDescent="0.25">
      <c r="A5" t="s">
        <v>3</v>
      </c>
    </row>
    <row r="6" spans="1:7" x14ac:dyDescent="0.25">
      <c r="A6" t="s">
        <v>4</v>
      </c>
      <c r="B6">
        <v>100</v>
      </c>
      <c r="C6" t="s">
        <v>1</v>
      </c>
      <c r="D6">
        <v>34.86</v>
      </c>
      <c r="F6">
        <f>B6*D6</f>
        <v>3486</v>
      </c>
    </row>
    <row r="7" spans="1:7" x14ac:dyDescent="0.25">
      <c r="A7" t="s">
        <v>5</v>
      </c>
      <c r="B7" s="5">
        <v>3500</v>
      </c>
      <c r="C7" t="s">
        <v>1</v>
      </c>
      <c r="D7">
        <v>34.86</v>
      </c>
      <c r="F7" s="4">
        <f>B7*D7</f>
        <v>122010</v>
      </c>
    </row>
    <row r="8" spans="1:7" x14ac:dyDescent="0.25">
      <c r="A8" t="s">
        <v>6</v>
      </c>
      <c r="B8">
        <f>SUM(B6:B7)</f>
        <v>3600</v>
      </c>
      <c r="C8" t="s">
        <v>1</v>
      </c>
      <c r="D8">
        <v>34.86</v>
      </c>
      <c r="F8">
        <f>SUM(F6:F7)</f>
        <v>125496</v>
      </c>
    </row>
    <row r="9" spans="1:7" x14ac:dyDescent="0.25">
      <c r="A9" t="s">
        <v>7</v>
      </c>
      <c r="B9">
        <v>600</v>
      </c>
      <c r="C9" t="s">
        <v>1</v>
      </c>
      <c r="D9">
        <v>34.86</v>
      </c>
      <c r="F9" s="4">
        <f>B9*D9</f>
        <v>20916</v>
      </c>
      <c r="G9" s="4">
        <f>F8-F9</f>
        <v>104580</v>
      </c>
    </row>
    <row r="10" spans="1:7" x14ac:dyDescent="0.25">
      <c r="A10" t="s">
        <v>47</v>
      </c>
      <c r="G10" s="1">
        <f>G4-G9</f>
        <v>135420</v>
      </c>
    </row>
    <row r="11" spans="1:7" x14ac:dyDescent="0.25">
      <c r="A11" t="s">
        <v>9</v>
      </c>
      <c r="B11" s="1"/>
      <c r="G11" s="14"/>
    </row>
    <row r="12" spans="1:7" x14ac:dyDescent="0.25">
      <c r="A12" t="s">
        <v>19</v>
      </c>
      <c r="F12" s="1">
        <v>35000</v>
      </c>
    </row>
    <row r="13" spans="1:7" x14ac:dyDescent="0.25">
      <c r="A13" t="s">
        <v>20</v>
      </c>
      <c r="F13" s="5">
        <v>27000</v>
      </c>
      <c r="G13" s="5">
        <f>F12+F13</f>
        <v>62000</v>
      </c>
    </row>
    <row r="14" spans="1:7" ht="15.75" thickBot="1" x14ac:dyDescent="0.3">
      <c r="B14" s="73" t="s">
        <v>13</v>
      </c>
      <c r="C14" s="73"/>
      <c r="D14" s="73"/>
      <c r="F14" s="9" t="s">
        <v>17</v>
      </c>
      <c r="G14" s="7">
        <f>G10-G13</f>
        <v>73420</v>
      </c>
    </row>
    <row r="15" spans="1:7" ht="15.75" thickTop="1" x14ac:dyDescent="0.25"/>
    <row r="16" spans="1:7" x14ac:dyDescent="0.25">
      <c r="A16" t="s">
        <v>37</v>
      </c>
      <c r="B16" s="1">
        <v>55000</v>
      </c>
      <c r="D16" s="1"/>
      <c r="E16" s="1"/>
      <c r="F16" s="13"/>
      <c r="G16" s="6"/>
    </row>
    <row r="17" spans="1:7" x14ac:dyDescent="0.25">
      <c r="A17" t="s">
        <v>38</v>
      </c>
      <c r="B17" s="5">
        <v>3700</v>
      </c>
      <c r="C17" t="s">
        <v>1</v>
      </c>
    </row>
    <row r="18" spans="1:7" x14ac:dyDescent="0.25">
      <c r="A18" s="8" t="s">
        <v>48</v>
      </c>
      <c r="B18" s="18">
        <f>B16/B17</f>
        <v>14.864864864864865</v>
      </c>
      <c r="D18" s="1"/>
      <c r="E18" s="1">
        <f>B17*B18</f>
        <v>55000</v>
      </c>
      <c r="F18" s="14"/>
      <c r="G18" s="6"/>
    </row>
    <row r="19" spans="1:7" x14ac:dyDescent="0.25">
      <c r="A19" s="8" t="s">
        <v>49</v>
      </c>
      <c r="B19" s="20">
        <v>20</v>
      </c>
      <c r="E19" s="3" t="s">
        <v>38</v>
      </c>
      <c r="F19" s="14"/>
      <c r="G19" s="12"/>
    </row>
    <row r="20" spans="1:7" ht="15.75" thickBot="1" x14ac:dyDescent="0.3">
      <c r="A20" s="8" t="s">
        <v>50</v>
      </c>
      <c r="B20" s="19">
        <f>SUM(B18:B19)</f>
        <v>34.864864864864863</v>
      </c>
      <c r="D20" s="3"/>
      <c r="E20" s="8" t="s">
        <v>51</v>
      </c>
      <c r="F20" s="14"/>
      <c r="G20" s="12">
        <v>18</v>
      </c>
    </row>
    <row r="21" spans="1:7" ht="15.75" thickTop="1" x14ac:dyDescent="0.25">
      <c r="A21" s="78" t="s">
        <v>94</v>
      </c>
      <c r="B21" s="78"/>
      <c r="C21" s="78"/>
      <c r="D21" s="78"/>
      <c r="E21" s="78"/>
      <c r="F21" s="78"/>
      <c r="G21" s="78"/>
    </row>
    <row r="22" spans="1:7" x14ac:dyDescent="0.25">
      <c r="A22" s="73" t="s">
        <v>91</v>
      </c>
      <c r="B22" s="73"/>
      <c r="C22" s="73"/>
      <c r="D22" s="73"/>
      <c r="E22" s="73"/>
      <c r="F22" s="73"/>
      <c r="G22" s="73"/>
    </row>
    <row r="23" spans="1:7" x14ac:dyDescent="0.25">
      <c r="A23" s="71" t="s">
        <v>12</v>
      </c>
      <c r="B23" s="71"/>
      <c r="C23" s="71"/>
      <c r="D23" s="71"/>
      <c r="E23" s="71"/>
      <c r="F23" s="71"/>
      <c r="G23" s="71"/>
    </row>
    <row r="24" spans="1:7" x14ac:dyDescent="0.25">
      <c r="A24" s="3" t="s">
        <v>0</v>
      </c>
      <c r="B24" s="1">
        <v>3000</v>
      </c>
      <c r="C24" t="s">
        <v>1</v>
      </c>
      <c r="D24">
        <v>80</v>
      </c>
      <c r="G24" s="1">
        <f>B24*D24</f>
        <v>240000</v>
      </c>
    </row>
    <row r="25" spans="1:7" x14ac:dyDescent="0.25">
      <c r="A25" t="s">
        <v>3</v>
      </c>
    </row>
    <row r="26" spans="1:7" x14ac:dyDescent="0.25">
      <c r="A26" t="s">
        <v>4</v>
      </c>
      <c r="B26">
        <v>100</v>
      </c>
      <c r="C26" t="s">
        <v>1</v>
      </c>
      <c r="D26" s="13">
        <v>20</v>
      </c>
      <c r="F26">
        <f>B26*D26</f>
        <v>2000</v>
      </c>
    </row>
    <row r="27" spans="1:7" x14ac:dyDescent="0.25">
      <c r="A27" t="s">
        <v>31</v>
      </c>
      <c r="B27" s="5">
        <v>3500</v>
      </c>
      <c r="C27" t="s">
        <v>1</v>
      </c>
      <c r="D27" s="13">
        <v>20</v>
      </c>
      <c r="F27" s="4">
        <f>B27*D27</f>
        <v>70000</v>
      </c>
    </row>
    <row r="28" spans="1:7" x14ac:dyDescent="0.25">
      <c r="A28" t="s">
        <v>6</v>
      </c>
      <c r="B28">
        <f>SUM(B26:B27)</f>
        <v>3600</v>
      </c>
      <c r="C28" t="s">
        <v>1</v>
      </c>
      <c r="D28" s="13">
        <v>20</v>
      </c>
      <c r="F28">
        <f>SUM(F26:F27)</f>
        <v>72000</v>
      </c>
    </row>
    <row r="29" spans="1:7" x14ac:dyDescent="0.25">
      <c r="A29" t="s">
        <v>7</v>
      </c>
      <c r="B29">
        <v>600</v>
      </c>
      <c r="C29" t="s">
        <v>1</v>
      </c>
      <c r="D29" s="13">
        <v>20</v>
      </c>
      <c r="F29" s="4">
        <f>B29*D29</f>
        <v>12000</v>
      </c>
      <c r="G29" s="4">
        <f>F28-F29</f>
        <v>60000</v>
      </c>
    </row>
    <row r="30" spans="1:7" x14ac:dyDescent="0.25">
      <c r="A30" t="s">
        <v>14</v>
      </c>
      <c r="G30" s="1">
        <f>G24-G29</f>
        <v>180000</v>
      </c>
    </row>
    <row r="31" spans="1:7" x14ac:dyDescent="0.25">
      <c r="A31" t="s">
        <v>15</v>
      </c>
      <c r="B31" s="1">
        <v>3000</v>
      </c>
      <c r="C31" t="s">
        <v>1</v>
      </c>
      <c r="D31">
        <v>10</v>
      </c>
      <c r="G31" s="4">
        <f>B31*D31</f>
        <v>30000</v>
      </c>
    </row>
    <row r="32" spans="1:7" x14ac:dyDescent="0.25">
      <c r="A32" t="s">
        <v>16</v>
      </c>
      <c r="G32" s="1">
        <f>G30-G31</f>
        <v>150000</v>
      </c>
    </row>
    <row r="33" spans="1:7" x14ac:dyDescent="0.25">
      <c r="A33" t="s">
        <v>18</v>
      </c>
    </row>
    <row r="34" spans="1:7" x14ac:dyDescent="0.25">
      <c r="A34" t="s">
        <v>19</v>
      </c>
      <c r="F34" s="1">
        <v>55000</v>
      </c>
    </row>
    <row r="35" spans="1:7" x14ac:dyDescent="0.25">
      <c r="A35" t="s">
        <v>20</v>
      </c>
      <c r="F35" s="5">
        <v>27000</v>
      </c>
      <c r="G35" s="5">
        <f>F34+F35</f>
        <v>82000</v>
      </c>
    </row>
    <row r="36" spans="1:7" ht="15.75" thickBot="1" x14ac:dyDescent="0.3">
      <c r="B36" s="72" t="s">
        <v>13</v>
      </c>
      <c r="C36" s="72"/>
      <c r="D36" s="72"/>
      <c r="F36" s="9" t="s">
        <v>17</v>
      </c>
      <c r="G36" s="7">
        <f>G32-G35</f>
        <v>68000</v>
      </c>
    </row>
    <row r="37" spans="1:7" ht="15.75" thickTop="1" x14ac:dyDescent="0.25">
      <c r="A37" s="3" t="s">
        <v>30</v>
      </c>
    </row>
    <row r="38" spans="1:7" x14ac:dyDescent="0.25">
      <c r="A38" t="s">
        <v>21</v>
      </c>
      <c r="B38" s="10">
        <f>G14-G36</f>
        <v>5420</v>
      </c>
      <c r="D38" s="3" t="s">
        <v>24</v>
      </c>
    </row>
    <row r="39" spans="1:7" x14ac:dyDescent="0.25">
      <c r="A39" t="s">
        <v>22</v>
      </c>
      <c r="B39" s="1">
        <f>G14</f>
        <v>73420</v>
      </c>
      <c r="D39" s="1">
        <v>55000</v>
      </c>
      <c r="E39" s="1">
        <v>3700</v>
      </c>
      <c r="F39" s="13">
        <f>D39/E39</f>
        <v>14.864864864864865</v>
      </c>
      <c r="G39" s="6" t="s">
        <v>25</v>
      </c>
    </row>
    <row r="40" spans="1:7" x14ac:dyDescent="0.25">
      <c r="A40" t="s">
        <v>23</v>
      </c>
      <c r="B40" s="1">
        <f>G36</f>
        <v>68000</v>
      </c>
      <c r="D40" t="s">
        <v>26</v>
      </c>
    </row>
    <row r="41" spans="1:7" x14ac:dyDescent="0.25">
      <c r="D41" s="1"/>
      <c r="E41" s="1"/>
      <c r="F41" s="22">
        <v>20</v>
      </c>
      <c r="G41" s="6" t="s">
        <v>27</v>
      </c>
    </row>
    <row r="42" spans="1:7" ht="15.75" thickBot="1" x14ac:dyDescent="0.3">
      <c r="E42" s="9" t="s">
        <v>17</v>
      </c>
      <c r="F42" s="21">
        <f>F39+F41</f>
        <v>34.864864864864863</v>
      </c>
      <c r="G42" s="12" t="s">
        <v>28</v>
      </c>
    </row>
    <row r="43" spans="1:7" ht="15.75" thickTop="1" x14ac:dyDescent="0.25"/>
  </sheetData>
  <mergeCells count="8">
    <mergeCell ref="A1:G1"/>
    <mergeCell ref="A2:G2"/>
    <mergeCell ref="A23:G23"/>
    <mergeCell ref="B36:D36"/>
    <mergeCell ref="A21:G21"/>
    <mergeCell ref="A22:G22"/>
    <mergeCell ref="A3:G3"/>
    <mergeCell ref="B14:D14"/>
  </mergeCells>
  <pageMargins left="0.31496062992125984" right="0.23622047244094491" top="0.74803149606299213" bottom="0.74803149606299213" header="0.54" footer="0.31496062992125984"/>
  <pageSetup scale="95" orientation="portrait" r:id="rId1"/>
  <headerFooter>
    <oddHeader>&amp;C&amp;"Monotype Corsiva,Normal"&amp;8CPC. Yónel Chocano Figueroa. &amp;"-,Normal"DOCENTE UNHEVAL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44"/>
  <sheetViews>
    <sheetView view="pageLayout" workbookViewId="0">
      <selection activeCell="A22" sqref="A22:G22"/>
    </sheetView>
  </sheetViews>
  <sheetFormatPr baseColWidth="10" defaultRowHeight="15" x14ac:dyDescent="0.25"/>
  <cols>
    <col min="1" max="1" width="30.5703125" customWidth="1"/>
    <col min="7" max="7" width="15.140625" bestFit="1" customWidth="1"/>
  </cols>
  <sheetData>
    <row r="2" spans="1:7" x14ac:dyDescent="0.25">
      <c r="A2" s="74" t="s">
        <v>95</v>
      </c>
      <c r="B2" s="74"/>
      <c r="C2" s="74"/>
      <c r="D2" s="74"/>
      <c r="E2" s="74"/>
      <c r="F2" s="74"/>
      <c r="G2" s="74"/>
    </row>
    <row r="3" spans="1:7" x14ac:dyDescent="0.25">
      <c r="A3" s="73" t="s">
        <v>91</v>
      </c>
      <c r="B3" s="73"/>
      <c r="C3" s="73"/>
      <c r="D3" s="73"/>
      <c r="E3" s="73"/>
      <c r="F3" s="73"/>
      <c r="G3" s="73"/>
    </row>
    <row r="4" spans="1:7" x14ac:dyDescent="0.25">
      <c r="A4" s="71" t="s">
        <v>2</v>
      </c>
      <c r="B4" s="71"/>
      <c r="C4" s="71"/>
      <c r="D4" s="71"/>
      <c r="E4" s="71"/>
      <c r="F4" s="71"/>
      <c r="G4" s="71"/>
    </row>
    <row r="5" spans="1:7" x14ac:dyDescent="0.25">
      <c r="A5" s="3" t="s">
        <v>0</v>
      </c>
      <c r="B5" s="1">
        <v>120000</v>
      </c>
      <c r="C5" t="s">
        <v>1</v>
      </c>
      <c r="D5">
        <v>20</v>
      </c>
      <c r="G5" s="1">
        <f>B5*D5</f>
        <v>2400000</v>
      </c>
    </row>
    <row r="6" spans="1:7" x14ac:dyDescent="0.25">
      <c r="A6" t="s">
        <v>3</v>
      </c>
    </row>
    <row r="7" spans="1:7" x14ac:dyDescent="0.25">
      <c r="A7" t="s">
        <v>4</v>
      </c>
      <c r="B7">
        <v>0</v>
      </c>
      <c r="C7" t="s">
        <v>1</v>
      </c>
      <c r="D7" s="13">
        <v>16</v>
      </c>
      <c r="F7">
        <f>B7*D7</f>
        <v>0</v>
      </c>
    </row>
    <row r="8" spans="1:7" x14ac:dyDescent="0.25">
      <c r="A8" t="s">
        <v>5</v>
      </c>
      <c r="B8" s="5">
        <v>140000</v>
      </c>
      <c r="C8" t="s">
        <v>1</v>
      </c>
      <c r="D8" s="13">
        <v>16</v>
      </c>
      <c r="F8" s="4">
        <f>B8*D8</f>
        <v>2240000</v>
      </c>
    </row>
    <row r="9" spans="1:7" x14ac:dyDescent="0.25">
      <c r="A9" t="s">
        <v>6</v>
      </c>
      <c r="B9">
        <f>SUM(B7:B8)</f>
        <v>140000</v>
      </c>
      <c r="C9" t="s">
        <v>1</v>
      </c>
      <c r="D9" s="13">
        <v>16</v>
      </c>
      <c r="F9">
        <f>SUM(F7:F8)</f>
        <v>2240000</v>
      </c>
    </row>
    <row r="10" spans="1:7" x14ac:dyDescent="0.25">
      <c r="A10" t="s">
        <v>7</v>
      </c>
      <c r="B10" s="1">
        <v>20000</v>
      </c>
      <c r="C10" t="s">
        <v>1</v>
      </c>
      <c r="D10" s="13">
        <v>16</v>
      </c>
      <c r="F10" s="4">
        <f>B10*D10</f>
        <v>320000</v>
      </c>
      <c r="G10" s="4">
        <f>F9-F10</f>
        <v>1920000</v>
      </c>
    </row>
    <row r="11" spans="1:7" x14ac:dyDescent="0.25">
      <c r="A11" t="s">
        <v>47</v>
      </c>
      <c r="G11" s="1">
        <f>G5-G10</f>
        <v>480000</v>
      </c>
    </row>
    <row r="12" spans="1:7" x14ac:dyDescent="0.25">
      <c r="A12" t="s">
        <v>9</v>
      </c>
      <c r="B12" s="1"/>
      <c r="G12" s="14"/>
    </row>
    <row r="13" spans="1:7" x14ac:dyDescent="0.25">
      <c r="A13" t="s">
        <v>52</v>
      </c>
      <c r="F13" s="26">
        <v>0</v>
      </c>
    </row>
    <row r="14" spans="1:7" x14ac:dyDescent="0.25">
      <c r="A14" t="s">
        <v>53</v>
      </c>
      <c r="F14" s="16">
        <v>0</v>
      </c>
      <c r="G14" s="5">
        <f>F13+F14</f>
        <v>0</v>
      </c>
    </row>
    <row r="15" spans="1:7" ht="15.75" thickBot="1" x14ac:dyDescent="0.3">
      <c r="B15" s="73" t="s">
        <v>13</v>
      </c>
      <c r="C15" s="73"/>
      <c r="D15" s="73"/>
      <c r="F15" s="24" t="s">
        <v>17</v>
      </c>
      <c r="G15" s="7">
        <f>G11-G14</f>
        <v>480000</v>
      </c>
    </row>
    <row r="16" spans="1:7" ht="15.75" thickTop="1" x14ac:dyDescent="0.25"/>
    <row r="17" spans="1:7" x14ac:dyDescent="0.25">
      <c r="A17" t="s">
        <v>37</v>
      </c>
      <c r="B17" s="1">
        <v>400000</v>
      </c>
      <c r="D17" s="1"/>
      <c r="E17" s="30" t="s">
        <v>27</v>
      </c>
      <c r="F17" s="13">
        <v>14</v>
      </c>
      <c r="G17" s="6"/>
    </row>
    <row r="18" spans="1:7" x14ac:dyDescent="0.25">
      <c r="A18" t="s">
        <v>38</v>
      </c>
      <c r="B18" s="1">
        <v>200000</v>
      </c>
      <c r="E18" s="31" t="s">
        <v>25</v>
      </c>
      <c r="F18" s="70">
        <v>2</v>
      </c>
    </row>
    <row r="19" spans="1:7" x14ac:dyDescent="0.25">
      <c r="A19" s="23" t="s">
        <v>36</v>
      </c>
      <c r="B19" s="18">
        <f>B17/B18</f>
        <v>2</v>
      </c>
      <c r="D19" s="1"/>
      <c r="E19" s="10" t="s">
        <v>54</v>
      </c>
      <c r="F19" s="33">
        <f>SUM(F17:F18)</f>
        <v>16</v>
      </c>
      <c r="G19" s="6"/>
    </row>
    <row r="20" spans="1:7" x14ac:dyDescent="0.25">
      <c r="A20" s="23"/>
      <c r="B20" s="28"/>
      <c r="E20" s="3"/>
      <c r="F20" s="14"/>
      <c r="G20" s="12"/>
    </row>
    <row r="21" spans="1:7" x14ac:dyDescent="0.25">
      <c r="A21" s="23"/>
      <c r="B21" s="29"/>
      <c r="D21" s="3"/>
      <c r="E21" s="23"/>
      <c r="F21" s="14"/>
      <c r="G21" s="12"/>
    </row>
    <row r="22" spans="1:7" x14ac:dyDescent="0.25">
      <c r="A22" s="74" t="s">
        <v>95</v>
      </c>
      <c r="B22" s="74"/>
      <c r="C22" s="74"/>
      <c r="D22" s="74"/>
      <c r="E22" s="74"/>
      <c r="F22" s="74"/>
      <c r="G22" s="74"/>
    </row>
    <row r="23" spans="1:7" x14ac:dyDescent="0.25">
      <c r="A23" s="73" t="s">
        <v>91</v>
      </c>
      <c r="B23" s="73"/>
      <c r="C23" s="73"/>
      <c r="D23" s="73"/>
      <c r="E23" s="73"/>
      <c r="F23" s="73"/>
      <c r="G23" s="73"/>
    </row>
    <row r="24" spans="1:7" x14ac:dyDescent="0.25">
      <c r="A24" s="71" t="s">
        <v>12</v>
      </c>
      <c r="B24" s="71"/>
      <c r="C24" s="71"/>
      <c r="D24" s="71"/>
      <c r="E24" s="71"/>
      <c r="F24" s="71"/>
      <c r="G24" s="71"/>
    </row>
    <row r="25" spans="1:7" x14ac:dyDescent="0.25">
      <c r="A25" s="3" t="s">
        <v>0</v>
      </c>
      <c r="B25" s="1">
        <v>120000</v>
      </c>
      <c r="C25" t="s">
        <v>1</v>
      </c>
      <c r="D25">
        <v>20</v>
      </c>
      <c r="G25" s="1">
        <f>B25*D25</f>
        <v>2400000</v>
      </c>
    </row>
    <row r="26" spans="1:7" x14ac:dyDescent="0.25">
      <c r="A26" t="s">
        <v>3</v>
      </c>
    </row>
    <row r="27" spans="1:7" x14ac:dyDescent="0.25">
      <c r="A27" t="s">
        <v>4</v>
      </c>
      <c r="B27" s="24">
        <v>0</v>
      </c>
      <c r="C27" t="s">
        <v>1</v>
      </c>
      <c r="D27" s="13">
        <v>14</v>
      </c>
      <c r="F27">
        <f>B27*D27</f>
        <v>0</v>
      </c>
    </row>
    <row r="28" spans="1:7" x14ac:dyDescent="0.25">
      <c r="A28" s="69" t="s">
        <v>31</v>
      </c>
      <c r="B28" s="5">
        <v>140000</v>
      </c>
      <c r="C28" t="s">
        <v>1</v>
      </c>
      <c r="D28" s="13">
        <v>14</v>
      </c>
      <c r="F28" s="4">
        <f>B28*D28</f>
        <v>1960000</v>
      </c>
    </row>
    <row r="29" spans="1:7" x14ac:dyDescent="0.25">
      <c r="A29" t="s">
        <v>6</v>
      </c>
      <c r="B29">
        <f>SUM(B27:B28)</f>
        <v>140000</v>
      </c>
      <c r="C29" t="s">
        <v>1</v>
      </c>
      <c r="D29" s="13">
        <v>14</v>
      </c>
      <c r="F29">
        <f>SUM(F27:F28)</f>
        <v>1960000</v>
      </c>
    </row>
    <row r="30" spans="1:7" x14ac:dyDescent="0.25">
      <c r="A30" t="s">
        <v>7</v>
      </c>
      <c r="B30" s="1">
        <v>20000</v>
      </c>
      <c r="C30" t="s">
        <v>1</v>
      </c>
      <c r="D30" s="13">
        <v>14</v>
      </c>
      <c r="F30" s="4">
        <f>B30*D30</f>
        <v>280000</v>
      </c>
      <c r="G30" s="4">
        <f>F29-F30</f>
        <v>1680000</v>
      </c>
    </row>
    <row r="31" spans="1:7" x14ac:dyDescent="0.25">
      <c r="A31" s="69" t="s">
        <v>14</v>
      </c>
      <c r="G31" s="1">
        <f>G25-G30</f>
        <v>720000</v>
      </c>
    </row>
    <row r="32" spans="1:7" x14ac:dyDescent="0.25">
      <c r="A32" t="s">
        <v>15</v>
      </c>
      <c r="B32" s="1"/>
      <c r="G32" s="27">
        <v>0</v>
      </c>
    </row>
    <row r="33" spans="1:7" x14ac:dyDescent="0.25">
      <c r="A33" t="s">
        <v>16</v>
      </c>
      <c r="G33" s="1">
        <f>G31-G32</f>
        <v>720000</v>
      </c>
    </row>
    <row r="34" spans="1:7" x14ac:dyDescent="0.25">
      <c r="A34" t="s">
        <v>18</v>
      </c>
    </row>
    <row r="35" spans="1:7" x14ac:dyDescent="0.25">
      <c r="A35" t="s">
        <v>19</v>
      </c>
      <c r="F35" s="1">
        <v>400000</v>
      </c>
    </row>
    <row r="36" spans="1:7" x14ac:dyDescent="0.25">
      <c r="A36" t="s">
        <v>20</v>
      </c>
      <c r="F36" s="16">
        <v>0</v>
      </c>
      <c r="G36" s="5">
        <f>F35+F36</f>
        <v>400000</v>
      </c>
    </row>
    <row r="37" spans="1:7" ht="15.75" thickBot="1" x14ac:dyDescent="0.3">
      <c r="B37" s="72" t="s">
        <v>13</v>
      </c>
      <c r="C37" s="72"/>
      <c r="D37" s="72"/>
      <c r="F37" s="24" t="s">
        <v>17</v>
      </c>
      <c r="G37" s="7">
        <f>G33-G36</f>
        <v>320000</v>
      </c>
    </row>
    <row r="38" spans="1:7" ht="15.75" thickTop="1" x14ac:dyDescent="0.25">
      <c r="A38" s="3" t="s">
        <v>30</v>
      </c>
    </row>
    <row r="39" spans="1:7" x14ac:dyDescent="0.25">
      <c r="A39" t="s">
        <v>21</v>
      </c>
      <c r="B39" s="10">
        <f>G15-G37</f>
        <v>160000</v>
      </c>
      <c r="C39" s="40" t="s">
        <v>55</v>
      </c>
    </row>
    <row r="40" spans="1:7" x14ac:dyDescent="0.25">
      <c r="A40" t="s">
        <v>22</v>
      </c>
      <c r="B40" s="1">
        <f>G15</f>
        <v>480000</v>
      </c>
      <c r="C40" s="6" t="s">
        <v>59</v>
      </c>
      <c r="D40" s="1">
        <v>200000</v>
      </c>
      <c r="E40" s="32" t="s">
        <v>58</v>
      </c>
      <c r="F40" s="32">
        <v>140000</v>
      </c>
      <c r="G40" s="24" t="s">
        <v>17</v>
      </c>
    </row>
    <row r="41" spans="1:7" x14ac:dyDescent="0.25">
      <c r="A41" t="s">
        <v>23</v>
      </c>
      <c r="B41" s="1">
        <f>G37</f>
        <v>320000</v>
      </c>
      <c r="C41" s="24" t="s">
        <v>60</v>
      </c>
      <c r="D41" s="1">
        <f>D40-F40</f>
        <v>60000</v>
      </c>
      <c r="E41" t="s">
        <v>1</v>
      </c>
      <c r="F41" s="34">
        <v>2</v>
      </c>
      <c r="G41" s="36">
        <f>D41*F41</f>
        <v>120000</v>
      </c>
    </row>
    <row r="42" spans="1:7" x14ac:dyDescent="0.25">
      <c r="D42" s="1"/>
      <c r="E42" s="1"/>
      <c r="F42" s="35" t="s">
        <v>36</v>
      </c>
      <c r="G42" s="6"/>
    </row>
    <row r="43" spans="1:7" x14ac:dyDescent="0.25">
      <c r="A43" s="37">
        <v>140000</v>
      </c>
      <c r="B43" t="s">
        <v>57</v>
      </c>
      <c r="C43" s="38">
        <v>0.7</v>
      </c>
      <c r="D43">
        <f>140000*100/70</f>
        <v>200000</v>
      </c>
      <c r="E43" s="24" t="s">
        <v>1</v>
      </c>
      <c r="F43" s="29"/>
      <c r="G43" s="12"/>
    </row>
    <row r="44" spans="1:7" x14ac:dyDescent="0.25">
      <c r="A44" s="6" t="s">
        <v>56</v>
      </c>
      <c r="B44" t="s">
        <v>57</v>
      </c>
      <c r="C44" s="39">
        <v>1</v>
      </c>
    </row>
  </sheetData>
  <mergeCells count="8">
    <mergeCell ref="A24:G24"/>
    <mergeCell ref="B37:D37"/>
    <mergeCell ref="A2:G2"/>
    <mergeCell ref="A3:G3"/>
    <mergeCell ref="A4:G4"/>
    <mergeCell ref="B15:D15"/>
    <mergeCell ref="A22:G22"/>
    <mergeCell ref="A23:G23"/>
  </mergeCells>
  <pageMargins left="0.4" right="0.37" top="0.74803149606299213" bottom="0.74803149606299213" header="0.56000000000000005" footer="0.31496062992125984"/>
  <pageSetup paperSize="9" scale="90" orientation="portrait" horizontalDpi="120" verticalDpi="144" r:id="rId1"/>
  <headerFooter>
    <oddHeader>&amp;C&amp;"Monotype Corsiva,Normal"&amp;8CPC. Yónel Chocano Figueroa. &amp;"-,Normal"DOCENTE UNHEVAL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Layout" workbookViewId="0">
      <selection activeCell="A37" sqref="A37:G37"/>
    </sheetView>
  </sheetViews>
  <sheetFormatPr baseColWidth="10" defaultRowHeight="15" x14ac:dyDescent="0.25"/>
  <cols>
    <col min="1" max="1" width="37.5703125" customWidth="1"/>
    <col min="5" max="5" width="14.140625" customWidth="1"/>
    <col min="7" max="7" width="15" customWidth="1"/>
  </cols>
  <sheetData>
    <row r="1" spans="1:7" x14ac:dyDescent="0.25">
      <c r="A1" s="75" t="s">
        <v>96</v>
      </c>
      <c r="B1" s="75"/>
      <c r="C1" s="75"/>
      <c r="D1" s="75"/>
      <c r="E1" s="75"/>
      <c r="F1" s="75"/>
      <c r="G1" s="75"/>
    </row>
    <row r="2" spans="1:7" x14ac:dyDescent="0.25">
      <c r="A2" s="73" t="s">
        <v>90</v>
      </c>
      <c r="B2" s="73"/>
      <c r="C2" s="73"/>
      <c r="D2" s="73"/>
      <c r="E2" s="73"/>
      <c r="F2" s="73"/>
      <c r="G2" s="73"/>
    </row>
    <row r="3" spans="1:7" x14ac:dyDescent="0.25">
      <c r="A3" s="71" t="s">
        <v>12</v>
      </c>
      <c r="B3" s="71"/>
      <c r="C3" s="71"/>
      <c r="D3" s="71"/>
      <c r="E3" s="71"/>
      <c r="F3" s="71"/>
      <c r="G3" s="71"/>
    </row>
    <row r="4" spans="1:7" x14ac:dyDescent="0.25">
      <c r="A4" s="3" t="s">
        <v>0</v>
      </c>
      <c r="B4" s="1">
        <v>6000</v>
      </c>
      <c r="C4" t="s">
        <v>1</v>
      </c>
      <c r="D4" s="13">
        <v>220</v>
      </c>
      <c r="G4" s="1">
        <f>B4*D4</f>
        <v>1320000</v>
      </c>
    </row>
    <row r="5" spans="1:7" x14ac:dyDescent="0.25">
      <c r="A5" t="s">
        <v>3</v>
      </c>
    </row>
    <row r="6" spans="1:7" x14ac:dyDescent="0.25">
      <c r="A6" t="s">
        <v>4</v>
      </c>
      <c r="B6" s="25">
        <v>2000</v>
      </c>
      <c r="C6" t="s">
        <v>1</v>
      </c>
      <c r="D6" s="13">
        <v>50</v>
      </c>
      <c r="F6">
        <f>B6*D6</f>
        <v>100000</v>
      </c>
    </row>
    <row r="7" spans="1:7" x14ac:dyDescent="0.25">
      <c r="A7" t="s">
        <v>31</v>
      </c>
      <c r="B7" s="16">
        <v>4800</v>
      </c>
      <c r="C7" t="s">
        <v>1</v>
      </c>
      <c r="D7" s="13">
        <v>50</v>
      </c>
      <c r="F7" s="4">
        <f>B7*D7</f>
        <v>240000</v>
      </c>
    </row>
    <row r="8" spans="1:7" x14ac:dyDescent="0.25">
      <c r="A8" t="s">
        <v>6</v>
      </c>
      <c r="B8" s="25">
        <f>SUM(B6:B7)</f>
        <v>6800</v>
      </c>
      <c r="C8" t="s">
        <v>1</v>
      </c>
      <c r="D8" s="13">
        <v>50</v>
      </c>
      <c r="F8">
        <f>SUM(F6:F7)</f>
        <v>340000</v>
      </c>
    </row>
    <row r="9" spans="1:7" x14ac:dyDescent="0.25">
      <c r="A9" t="s">
        <v>7</v>
      </c>
      <c r="B9" s="26">
        <v>800</v>
      </c>
      <c r="C9" t="s">
        <v>1</v>
      </c>
      <c r="D9" s="13">
        <v>50</v>
      </c>
      <c r="F9" s="4">
        <f>B9*D9</f>
        <v>40000</v>
      </c>
      <c r="G9" s="4">
        <f>F8-F9</f>
        <v>300000</v>
      </c>
    </row>
    <row r="10" spans="1:7" x14ac:dyDescent="0.25">
      <c r="A10" t="s">
        <v>14</v>
      </c>
      <c r="G10" s="45">
        <f>G4-G9</f>
        <v>1020000</v>
      </c>
    </row>
    <row r="11" spans="1:7" x14ac:dyDescent="0.25">
      <c r="A11" t="s">
        <v>34</v>
      </c>
      <c r="F11" s="15"/>
      <c r="G11" s="53">
        <f>E22</f>
        <v>10800</v>
      </c>
    </row>
    <row r="12" spans="1:7" x14ac:dyDescent="0.25">
      <c r="A12" t="s">
        <v>35</v>
      </c>
      <c r="F12" s="15"/>
      <c r="G12" s="43">
        <f>G10-G11</f>
        <v>1009200</v>
      </c>
    </row>
    <row r="13" spans="1:7" x14ac:dyDescent="0.25">
      <c r="A13" t="s">
        <v>15</v>
      </c>
      <c r="B13" s="1">
        <v>6000</v>
      </c>
      <c r="C13" t="s">
        <v>1</v>
      </c>
      <c r="D13" s="13">
        <v>20</v>
      </c>
      <c r="G13" s="44">
        <f>B13*D13</f>
        <v>120000</v>
      </c>
    </row>
    <row r="14" spans="1:7" x14ac:dyDescent="0.25">
      <c r="A14" t="s">
        <v>16</v>
      </c>
      <c r="G14" s="1">
        <f>G12-G13</f>
        <v>889200</v>
      </c>
    </row>
    <row r="15" spans="1:7" x14ac:dyDescent="0.25">
      <c r="A15" t="s">
        <v>18</v>
      </c>
    </row>
    <row r="16" spans="1:7" x14ac:dyDescent="0.25">
      <c r="A16" t="s">
        <v>19</v>
      </c>
      <c r="B16" s="1">
        <v>4800</v>
      </c>
      <c r="C16" t="s">
        <v>1</v>
      </c>
      <c r="D16" s="13">
        <v>45</v>
      </c>
      <c r="F16" s="1">
        <f>B16*D16</f>
        <v>216000</v>
      </c>
    </row>
    <row r="17" spans="1:7" x14ac:dyDescent="0.25">
      <c r="A17" t="s">
        <v>20</v>
      </c>
      <c r="B17" s="1">
        <v>5000</v>
      </c>
      <c r="C17" t="s">
        <v>1</v>
      </c>
      <c r="D17" s="13">
        <v>45</v>
      </c>
      <c r="F17" s="42">
        <f>B17*D17</f>
        <v>225000</v>
      </c>
      <c r="G17" s="5">
        <f>F16+F17</f>
        <v>441000</v>
      </c>
    </row>
    <row r="18" spans="1:7" ht="15.75" thickBot="1" x14ac:dyDescent="0.3">
      <c r="B18" s="72" t="s">
        <v>13</v>
      </c>
      <c r="C18" s="72"/>
      <c r="D18" s="72"/>
      <c r="F18" s="25" t="s">
        <v>17</v>
      </c>
      <c r="G18" s="7">
        <f>G14-G17</f>
        <v>448200</v>
      </c>
    </row>
    <row r="19" spans="1:7" ht="15.75" thickTop="1" x14ac:dyDescent="0.25">
      <c r="A19" s="3" t="s">
        <v>30</v>
      </c>
    </row>
    <row r="20" spans="1:7" x14ac:dyDescent="0.25">
      <c r="A20" s="40" t="s">
        <v>55</v>
      </c>
      <c r="E20" t="s">
        <v>68</v>
      </c>
    </row>
    <row r="21" spans="1:7" x14ac:dyDescent="0.25">
      <c r="A21" s="6" t="s">
        <v>59</v>
      </c>
      <c r="B21" s="1">
        <v>5000</v>
      </c>
      <c r="C21" s="32" t="s">
        <v>58</v>
      </c>
      <c r="D21" s="32">
        <v>4800</v>
      </c>
      <c r="E21" s="25" t="s">
        <v>17</v>
      </c>
    </row>
    <row r="22" spans="1:7" x14ac:dyDescent="0.25">
      <c r="A22" s="25"/>
      <c r="B22" s="1">
        <f>B21-D21</f>
        <v>200</v>
      </c>
      <c r="C22" t="s">
        <v>1</v>
      </c>
      <c r="D22" s="34">
        <v>54</v>
      </c>
      <c r="E22" s="36">
        <f>B22*D22</f>
        <v>10800</v>
      </c>
      <c r="F22" s="49" t="s">
        <v>62</v>
      </c>
    </row>
    <row r="23" spans="1:7" x14ac:dyDescent="0.25">
      <c r="B23" s="1"/>
      <c r="C23" s="1"/>
      <c r="D23" s="35" t="s">
        <v>36</v>
      </c>
      <c r="E23" s="6"/>
    </row>
    <row r="24" spans="1:7" x14ac:dyDescent="0.25">
      <c r="A24" s="37"/>
      <c r="C24" s="38"/>
      <c r="E24" s="25"/>
      <c r="F24" s="29"/>
      <c r="G24" s="12"/>
    </row>
    <row r="25" spans="1:7" x14ac:dyDescent="0.25">
      <c r="A25" s="46" t="s">
        <v>36</v>
      </c>
      <c r="B25" t="s">
        <v>61</v>
      </c>
      <c r="C25" s="39"/>
    </row>
    <row r="26" spans="1:7" x14ac:dyDescent="0.25">
      <c r="A26" s="6" t="s">
        <v>17</v>
      </c>
      <c r="B26" s="1">
        <v>270000</v>
      </c>
      <c r="D26" s="1">
        <v>5000</v>
      </c>
      <c r="E26" t="s">
        <v>1</v>
      </c>
      <c r="F26" s="47">
        <v>54</v>
      </c>
    </row>
    <row r="27" spans="1:7" x14ac:dyDescent="0.25">
      <c r="A27" s="51" t="s">
        <v>63</v>
      </c>
    </row>
    <row r="28" spans="1:7" x14ac:dyDescent="0.25">
      <c r="A28" s="6" t="s">
        <v>64</v>
      </c>
      <c r="B28" s="41">
        <v>40</v>
      </c>
      <c r="C28" t="s">
        <v>66</v>
      </c>
      <c r="F28" s="41">
        <v>10</v>
      </c>
    </row>
    <row r="29" spans="1:7" x14ac:dyDescent="0.25">
      <c r="A29" s="6" t="s">
        <v>65</v>
      </c>
      <c r="B29" s="27">
        <v>10</v>
      </c>
      <c r="C29" t="s">
        <v>67</v>
      </c>
      <c r="F29" s="27">
        <v>10</v>
      </c>
    </row>
    <row r="30" spans="1:7" ht="15.75" thickBot="1" x14ac:dyDescent="0.3">
      <c r="A30" s="41" t="s">
        <v>73</v>
      </c>
      <c r="B30" s="50">
        <f>SUM(B28:B29)</f>
        <v>50</v>
      </c>
      <c r="C30" s="72" t="s">
        <v>77</v>
      </c>
      <c r="D30" s="72"/>
      <c r="E30" s="72"/>
      <c r="F30" s="50">
        <f>SUM(F28:F29)</f>
        <v>20</v>
      </c>
    </row>
    <row r="31" spans="1:7" ht="15.75" thickTop="1" x14ac:dyDescent="0.25">
      <c r="A31" s="51" t="s">
        <v>69</v>
      </c>
    </row>
    <row r="32" spans="1:7" x14ac:dyDescent="0.25">
      <c r="A32" t="s">
        <v>74</v>
      </c>
      <c r="C32" t="s">
        <v>70</v>
      </c>
    </row>
    <row r="33" spans="1:7" x14ac:dyDescent="0.25">
      <c r="A33" t="s">
        <v>75</v>
      </c>
      <c r="B33" s="41">
        <v>30</v>
      </c>
      <c r="C33" t="s">
        <v>71</v>
      </c>
      <c r="F33" s="41">
        <v>25</v>
      </c>
    </row>
    <row r="34" spans="1:7" x14ac:dyDescent="0.25">
      <c r="A34" t="s">
        <v>76</v>
      </c>
      <c r="B34" s="27">
        <v>15</v>
      </c>
      <c r="C34" t="s">
        <v>72</v>
      </c>
      <c r="F34" s="27">
        <v>20</v>
      </c>
    </row>
    <row r="35" spans="1:7" ht="15.75" thickBot="1" x14ac:dyDescent="0.3">
      <c r="B35" s="52">
        <f>SUM(B33:B34)</f>
        <v>45</v>
      </c>
      <c r="F35" s="52">
        <f>SUM(F33:F34)</f>
        <v>45</v>
      </c>
    </row>
    <row r="36" spans="1:7" ht="15.75" thickTop="1" x14ac:dyDescent="0.25">
      <c r="A36" s="49" t="s">
        <v>79</v>
      </c>
    </row>
    <row r="37" spans="1:7" x14ac:dyDescent="0.25">
      <c r="A37" s="75" t="s">
        <v>96</v>
      </c>
      <c r="B37" s="75"/>
      <c r="C37" s="75"/>
      <c r="D37" s="75"/>
      <c r="E37" s="75"/>
      <c r="F37" s="75"/>
      <c r="G37" s="75"/>
    </row>
    <row r="38" spans="1:7" x14ac:dyDescent="0.25">
      <c r="A38" s="73" t="s">
        <v>90</v>
      </c>
      <c r="B38" s="73"/>
      <c r="C38" s="73"/>
      <c r="D38" s="73"/>
      <c r="E38" s="73"/>
      <c r="F38" s="73"/>
      <c r="G38" s="73"/>
    </row>
    <row r="39" spans="1:7" x14ac:dyDescent="0.25">
      <c r="A39" s="71" t="s">
        <v>78</v>
      </c>
      <c r="B39" s="71"/>
      <c r="C39" s="71"/>
      <c r="D39" s="71"/>
      <c r="E39" s="71"/>
      <c r="F39" s="71"/>
      <c r="G39" s="71"/>
    </row>
    <row r="40" spans="1:7" x14ac:dyDescent="0.25">
      <c r="A40" s="3" t="s">
        <v>0</v>
      </c>
      <c r="B40" s="1">
        <v>6000</v>
      </c>
      <c r="C40" t="s">
        <v>1</v>
      </c>
      <c r="D40" s="13">
        <v>220</v>
      </c>
      <c r="G40" s="1">
        <f>B40*D40</f>
        <v>1320000</v>
      </c>
    </row>
    <row r="41" spans="1:7" x14ac:dyDescent="0.25">
      <c r="A41" t="s">
        <v>3</v>
      </c>
    </row>
    <row r="42" spans="1:7" x14ac:dyDescent="0.25">
      <c r="A42" t="s">
        <v>4</v>
      </c>
      <c r="B42" s="41">
        <v>2000</v>
      </c>
      <c r="C42" t="s">
        <v>1</v>
      </c>
      <c r="D42" s="13">
        <v>80</v>
      </c>
      <c r="F42">
        <f>B42*D42</f>
        <v>160000</v>
      </c>
    </row>
    <row r="43" spans="1:7" x14ac:dyDescent="0.25">
      <c r="A43" t="s">
        <v>31</v>
      </c>
      <c r="B43" s="16">
        <v>4800</v>
      </c>
      <c r="C43" t="s">
        <v>1</v>
      </c>
      <c r="D43" s="13">
        <v>80</v>
      </c>
      <c r="F43" s="4">
        <f>B43*D43</f>
        <v>384000</v>
      </c>
    </row>
    <row r="44" spans="1:7" x14ac:dyDescent="0.25">
      <c r="A44" t="s">
        <v>6</v>
      </c>
      <c r="B44" s="41">
        <f>SUM(B42:B43)</f>
        <v>6800</v>
      </c>
      <c r="C44" t="s">
        <v>1</v>
      </c>
      <c r="D44" s="13">
        <v>80</v>
      </c>
      <c r="F44">
        <f>SUM(F42:F43)</f>
        <v>544000</v>
      </c>
    </row>
    <row r="45" spans="1:7" x14ac:dyDescent="0.25">
      <c r="A45" t="s">
        <v>7</v>
      </c>
      <c r="B45" s="26">
        <v>800</v>
      </c>
      <c r="C45" t="s">
        <v>1</v>
      </c>
      <c r="D45" s="13">
        <v>80</v>
      </c>
      <c r="F45" s="4">
        <f>B45*D45</f>
        <v>64000</v>
      </c>
      <c r="G45" s="4">
        <f>F44-F45</f>
        <v>480000</v>
      </c>
    </row>
    <row r="46" spans="1:7" x14ac:dyDescent="0.25">
      <c r="A46" t="s">
        <v>8</v>
      </c>
      <c r="G46" s="45">
        <f>G40-G45</f>
        <v>840000</v>
      </c>
    </row>
    <row r="47" spans="1:7" x14ac:dyDescent="0.25">
      <c r="A47" t="s">
        <v>34</v>
      </c>
      <c r="F47" s="15"/>
      <c r="G47" s="53">
        <f>E22</f>
        <v>10800</v>
      </c>
    </row>
    <row r="48" spans="1:7" x14ac:dyDescent="0.25">
      <c r="A48" t="s">
        <v>35</v>
      </c>
      <c r="F48" s="15"/>
      <c r="G48" s="43">
        <f>G46-G47</f>
        <v>829200</v>
      </c>
    </row>
    <row r="49" spans="1:7" x14ac:dyDescent="0.25">
      <c r="A49" t="s">
        <v>15</v>
      </c>
      <c r="B49" s="1">
        <v>6000</v>
      </c>
      <c r="C49" t="s">
        <v>1</v>
      </c>
      <c r="D49" s="13">
        <v>20</v>
      </c>
      <c r="G49" s="44">
        <f>B49*D49</f>
        <v>120000</v>
      </c>
    </row>
    <row r="50" spans="1:7" x14ac:dyDescent="0.25">
      <c r="A50" t="s">
        <v>8</v>
      </c>
      <c r="G50" s="1">
        <f>G48-G49</f>
        <v>709200</v>
      </c>
    </row>
    <row r="51" spans="1:7" x14ac:dyDescent="0.25">
      <c r="A51" t="s">
        <v>18</v>
      </c>
    </row>
    <row r="52" spans="1:7" x14ac:dyDescent="0.25">
      <c r="A52" t="s">
        <v>19</v>
      </c>
      <c r="B52" s="1">
        <v>4800</v>
      </c>
      <c r="C52" t="s">
        <v>1</v>
      </c>
      <c r="D52" s="13">
        <v>15</v>
      </c>
      <c r="F52" s="1">
        <f>B52*D52</f>
        <v>72000</v>
      </c>
    </row>
    <row r="53" spans="1:7" x14ac:dyDescent="0.25">
      <c r="A53" t="s">
        <v>20</v>
      </c>
      <c r="B53" s="1">
        <v>5000</v>
      </c>
      <c r="C53" t="s">
        <v>1</v>
      </c>
      <c r="D53" s="13">
        <v>45</v>
      </c>
      <c r="F53" s="42">
        <f>B53*D53</f>
        <v>225000</v>
      </c>
      <c r="G53" s="5">
        <f>F52+F53</f>
        <v>297000</v>
      </c>
    </row>
    <row r="54" spans="1:7" ht="15.75" thickBot="1" x14ac:dyDescent="0.3">
      <c r="B54" s="72" t="s">
        <v>13</v>
      </c>
      <c r="C54" s="72"/>
      <c r="D54" s="72"/>
      <c r="F54" s="41" t="s">
        <v>17</v>
      </c>
      <c r="G54" s="7">
        <f>G50-G53</f>
        <v>412200</v>
      </c>
    </row>
    <row r="55" spans="1:7" ht="15.75" thickTop="1" x14ac:dyDescent="0.25"/>
  </sheetData>
  <mergeCells count="9">
    <mergeCell ref="A39:G39"/>
    <mergeCell ref="B54:D54"/>
    <mergeCell ref="A1:G1"/>
    <mergeCell ref="A2:G2"/>
    <mergeCell ref="A3:G3"/>
    <mergeCell ref="B18:D18"/>
    <mergeCell ref="C30:E30"/>
    <mergeCell ref="A37:G37"/>
    <mergeCell ref="A38:G38"/>
  </mergeCells>
  <pageMargins left="0.33" right="0.28000000000000003" top="0.77" bottom="0.74803149606299213" header="0.56000000000000005" footer="0.31496062992125984"/>
  <pageSetup paperSize="9" scale="80" orientation="portrait" horizontalDpi="120" verticalDpi="144" r:id="rId1"/>
  <headerFooter>
    <oddHeader xml:space="preserve">&amp;C&amp;"Monotype Corsiva,Normal"&amp;10CPCC. Yónel Chocano Figueroa. &amp;"-,Normal"DOCENTE UNHEVAL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1"/>
  <sheetViews>
    <sheetView view="pageLayout" workbookViewId="0">
      <selection activeCell="C49" sqref="C49"/>
    </sheetView>
  </sheetViews>
  <sheetFormatPr baseColWidth="10" defaultRowHeight="15" x14ac:dyDescent="0.25"/>
  <cols>
    <col min="1" max="1" width="37" customWidth="1"/>
  </cols>
  <sheetData>
    <row r="1" spans="1:7" x14ac:dyDescent="0.25">
      <c r="A1" s="76" t="s">
        <v>97</v>
      </c>
      <c r="B1" s="76"/>
      <c r="C1" s="76"/>
      <c r="D1" s="76"/>
      <c r="E1" s="76"/>
      <c r="F1" s="76"/>
      <c r="G1" s="76"/>
    </row>
    <row r="2" spans="1:7" x14ac:dyDescent="0.25">
      <c r="A2" s="73" t="s">
        <v>90</v>
      </c>
      <c r="B2" s="73"/>
      <c r="C2" s="73"/>
      <c r="D2" s="73"/>
      <c r="E2" s="73"/>
      <c r="F2" s="73"/>
      <c r="G2" s="73"/>
    </row>
    <row r="3" spans="1:7" x14ac:dyDescent="0.25">
      <c r="A3" s="71" t="s">
        <v>78</v>
      </c>
      <c r="B3" s="71"/>
      <c r="C3" s="71"/>
      <c r="D3" s="71"/>
      <c r="E3" s="71"/>
      <c r="F3" s="71"/>
      <c r="G3" s="71"/>
    </row>
    <row r="4" spans="1:7" x14ac:dyDescent="0.25">
      <c r="A4" s="3" t="s">
        <v>0</v>
      </c>
      <c r="B4" s="1">
        <v>180000</v>
      </c>
      <c r="C4" t="s">
        <v>1</v>
      </c>
      <c r="D4" s="13">
        <v>0.6</v>
      </c>
      <c r="G4" s="1">
        <f>B4*D4</f>
        <v>108000</v>
      </c>
    </row>
    <row r="5" spans="1:7" x14ac:dyDescent="0.25">
      <c r="A5" t="s">
        <v>3</v>
      </c>
    </row>
    <row r="6" spans="1:7" x14ac:dyDescent="0.25">
      <c r="A6" t="s">
        <v>4</v>
      </c>
      <c r="B6" s="48">
        <v>0</v>
      </c>
      <c r="C6" t="s">
        <v>1</v>
      </c>
      <c r="D6" s="13">
        <v>0.21</v>
      </c>
      <c r="F6" s="48">
        <f>B6*D6</f>
        <v>0</v>
      </c>
    </row>
    <row r="7" spans="1:7" x14ac:dyDescent="0.25">
      <c r="A7" t="s">
        <v>31</v>
      </c>
      <c r="B7" s="48">
        <v>350000</v>
      </c>
      <c r="C7" t="s">
        <v>1</v>
      </c>
      <c r="D7" s="13">
        <v>0.21</v>
      </c>
      <c r="F7" s="4">
        <f>B7*D7</f>
        <v>73500</v>
      </c>
    </row>
    <row r="8" spans="1:7" x14ac:dyDescent="0.25">
      <c r="A8" t="s">
        <v>6</v>
      </c>
      <c r="B8" s="48">
        <f>SUM(B7:B7)</f>
        <v>350000</v>
      </c>
      <c r="C8" t="s">
        <v>1</v>
      </c>
      <c r="D8" s="13">
        <v>0.21</v>
      </c>
      <c r="F8">
        <f>SUM(F6:F7)</f>
        <v>73500</v>
      </c>
    </row>
    <row r="9" spans="1:7" x14ac:dyDescent="0.25">
      <c r="A9" t="s">
        <v>7</v>
      </c>
      <c r="B9" s="26">
        <v>170000</v>
      </c>
      <c r="C9" t="s">
        <v>1</v>
      </c>
      <c r="D9" s="13">
        <v>0.21</v>
      </c>
      <c r="F9" s="4">
        <f>B9*D9</f>
        <v>35700</v>
      </c>
      <c r="G9" s="4">
        <f>F8-F9</f>
        <v>37800</v>
      </c>
    </row>
    <row r="10" spans="1:7" x14ac:dyDescent="0.25">
      <c r="A10" t="s">
        <v>8</v>
      </c>
      <c r="G10" s="45">
        <f>G4-G9</f>
        <v>70200</v>
      </c>
    </row>
    <row r="11" spans="1:7" x14ac:dyDescent="0.25">
      <c r="A11" t="s">
        <v>80</v>
      </c>
      <c r="F11" s="15"/>
      <c r="G11" s="53"/>
    </row>
    <row r="12" spans="1:7" x14ac:dyDescent="0.25">
      <c r="A12" t="s">
        <v>35</v>
      </c>
      <c r="F12" s="15"/>
      <c r="G12" s="43">
        <f>G10-G11</f>
        <v>70200</v>
      </c>
    </row>
    <row r="13" spans="1:7" x14ac:dyDescent="0.25">
      <c r="A13" t="s">
        <v>9</v>
      </c>
      <c r="G13" s="54"/>
    </row>
    <row r="14" spans="1:7" x14ac:dyDescent="0.25">
      <c r="A14" t="s">
        <v>81</v>
      </c>
      <c r="B14" s="1">
        <v>180000</v>
      </c>
      <c r="C14" t="s">
        <v>1</v>
      </c>
      <c r="D14" s="13">
        <v>0.12</v>
      </c>
      <c r="F14" s="1">
        <f>B14*D14</f>
        <v>21600</v>
      </c>
    </row>
    <row r="15" spans="1:7" x14ac:dyDescent="0.25">
      <c r="A15" t="s">
        <v>82</v>
      </c>
      <c r="F15" s="5">
        <v>6700</v>
      </c>
      <c r="G15" s="5">
        <f>F14+F15</f>
        <v>28300</v>
      </c>
    </row>
    <row r="16" spans="1:7" ht="15.75" thickBot="1" x14ac:dyDescent="0.3">
      <c r="B16" s="72" t="s">
        <v>13</v>
      </c>
      <c r="C16" s="72"/>
      <c r="D16" s="72"/>
      <c r="F16" s="48" t="s">
        <v>17</v>
      </c>
      <c r="G16" s="7">
        <f>G12-G15</f>
        <v>41900</v>
      </c>
    </row>
    <row r="17" spans="1:7" ht="15.75" thickTop="1" x14ac:dyDescent="0.25">
      <c r="A17" s="76" t="s">
        <v>97</v>
      </c>
      <c r="B17" s="76"/>
      <c r="C17" s="76"/>
      <c r="D17" s="76"/>
      <c r="E17" s="76"/>
      <c r="F17" s="76"/>
      <c r="G17" s="76"/>
    </row>
    <row r="18" spans="1:7" x14ac:dyDescent="0.25">
      <c r="A18" s="73" t="s">
        <v>90</v>
      </c>
      <c r="B18" s="73"/>
      <c r="C18" s="73"/>
      <c r="D18" s="73"/>
      <c r="E18" s="73"/>
      <c r="F18" s="73"/>
      <c r="G18" s="73"/>
    </row>
    <row r="19" spans="1:7" x14ac:dyDescent="0.25">
      <c r="A19" s="71" t="s">
        <v>12</v>
      </c>
      <c r="B19" s="71"/>
      <c r="C19" s="71"/>
      <c r="D19" s="71"/>
      <c r="E19" s="71"/>
      <c r="F19" s="71"/>
      <c r="G19" s="71"/>
    </row>
    <row r="20" spans="1:7" x14ac:dyDescent="0.25">
      <c r="A20" s="3" t="s">
        <v>0</v>
      </c>
      <c r="B20" s="1">
        <v>180000</v>
      </c>
      <c r="C20" t="s">
        <v>1</v>
      </c>
      <c r="D20" s="13">
        <v>0.6</v>
      </c>
      <c r="G20" s="1">
        <f>B20*D20</f>
        <v>108000</v>
      </c>
    </row>
    <row r="21" spans="1:7" x14ac:dyDescent="0.25">
      <c r="A21" t="s">
        <v>3</v>
      </c>
    </row>
    <row r="22" spans="1:7" x14ac:dyDescent="0.25">
      <c r="A22" t="s">
        <v>4</v>
      </c>
      <c r="B22" s="48">
        <v>0</v>
      </c>
      <c r="C22" t="s">
        <v>1</v>
      </c>
      <c r="D22" s="13">
        <v>0.15</v>
      </c>
      <c r="F22">
        <f>B22*D22</f>
        <v>0</v>
      </c>
    </row>
    <row r="23" spans="1:7" x14ac:dyDescent="0.25">
      <c r="A23" t="s">
        <v>31</v>
      </c>
      <c r="B23" s="48">
        <v>350000</v>
      </c>
      <c r="C23" t="s">
        <v>1</v>
      </c>
      <c r="D23" s="13">
        <v>0.15</v>
      </c>
      <c r="F23" s="4">
        <f>B23*D23</f>
        <v>52500</v>
      </c>
    </row>
    <row r="24" spans="1:7" x14ac:dyDescent="0.25">
      <c r="A24" t="s">
        <v>6</v>
      </c>
      <c r="B24" s="48">
        <f>SUM(B23:B23)</f>
        <v>350000</v>
      </c>
      <c r="C24" t="s">
        <v>1</v>
      </c>
      <c r="D24" s="13">
        <v>0.15</v>
      </c>
      <c r="F24">
        <f>SUM(F22:F23)</f>
        <v>52500</v>
      </c>
    </row>
    <row r="25" spans="1:7" x14ac:dyDescent="0.25">
      <c r="A25" t="s">
        <v>7</v>
      </c>
      <c r="B25" s="26">
        <v>170000</v>
      </c>
      <c r="C25" t="s">
        <v>1</v>
      </c>
      <c r="D25" s="13">
        <v>0.15</v>
      </c>
      <c r="F25" s="4">
        <f>B25*D25</f>
        <v>25500</v>
      </c>
      <c r="G25" s="4">
        <f>F24-F25</f>
        <v>27000</v>
      </c>
    </row>
    <row r="26" spans="1:7" x14ac:dyDescent="0.25">
      <c r="A26" t="s">
        <v>14</v>
      </c>
      <c r="G26" s="45">
        <f>G20-G25</f>
        <v>81000</v>
      </c>
    </row>
    <row r="27" spans="1:7" x14ac:dyDescent="0.25">
      <c r="A27" t="s">
        <v>83</v>
      </c>
      <c r="F27" s="15"/>
      <c r="G27" s="53"/>
    </row>
    <row r="28" spans="1:7" x14ac:dyDescent="0.25">
      <c r="A28" t="s">
        <v>35</v>
      </c>
      <c r="F28" s="15"/>
      <c r="G28" s="43">
        <f>G26-G27</f>
        <v>81000</v>
      </c>
    </row>
    <row r="29" spans="1:7" x14ac:dyDescent="0.25">
      <c r="A29" t="s">
        <v>84</v>
      </c>
      <c r="B29" s="1">
        <v>180000</v>
      </c>
      <c r="C29" t="s">
        <v>1</v>
      </c>
      <c r="D29" s="13">
        <v>0.12</v>
      </c>
      <c r="G29" s="44">
        <f>B29*D29</f>
        <v>21600</v>
      </c>
    </row>
    <row r="30" spans="1:7" x14ac:dyDescent="0.25">
      <c r="A30" t="s">
        <v>16</v>
      </c>
      <c r="G30" s="1">
        <f>G28-G29</f>
        <v>59400</v>
      </c>
    </row>
    <row r="31" spans="1:7" x14ac:dyDescent="0.25">
      <c r="A31" t="s">
        <v>18</v>
      </c>
    </row>
    <row r="32" spans="1:7" x14ac:dyDescent="0.25">
      <c r="A32" t="s">
        <v>19</v>
      </c>
      <c r="B32" s="1">
        <v>350000</v>
      </c>
      <c r="C32" t="s">
        <v>1</v>
      </c>
      <c r="D32" s="13">
        <v>0.06</v>
      </c>
      <c r="F32" s="1">
        <f>B32*D32</f>
        <v>21000</v>
      </c>
    </row>
    <row r="33" spans="1:7" x14ac:dyDescent="0.25">
      <c r="A33" t="s">
        <v>20</v>
      </c>
      <c r="B33" s="1"/>
      <c r="D33" s="13"/>
      <c r="F33" s="42">
        <v>6700</v>
      </c>
      <c r="G33" s="5">
        <f>F32+F33</f>
        <v>27700</v>
      </c>
    </row>
    <row r="34" spans="1:7" ht="15.75" thickBot="1" x14ac:dyDescent="0.3">
      <c r="B34" s="72" t="s">
        <v>13</v>
      </c>
      <c r="C34" s="72"/>
      <c r="D34" s="72"/>
      <c r="F34" s="48" t="s">
        <v>17</v>
      </c>
      <c r="G34" s="7">
        <f>G30-G33</f>
        <v>31700</v>
      </c>
    </row>
    <row r="35" spans="1:7" ht="15.75" thickTop="1" x14ac:dyDescent="0.25">
      <c r="A35" s="3" t="s">
        <v>30</v>
      </c>
    </row>
    <row r="36" spans="1:7" x14ac:dyDescent="0.25">
      <c r="A36" s="59" t="s">
        <v>24</v>
      </c>
      <c r="B36" s="1">
        <v>21000</v>
      </c>
      <c r="C36" t="s">
        <v>85</v>
      </c>
      <c r="E36" s="1">
        <v>350000</v>
      </c>
      <c r="F36">
        <f>B36/E36</f>
        <v>0.06</v>
      </c>
      <c r="G36" t="s">
        <v>25</v>
      </c>
    </row>
    <row r="37" spans="1:7" x14ac:dyDescent="0.25">
      <c r="A37" s="58" t="s">
        <v>26</v>
      </c>
      <c r="B37" s="1">
        <v>54000</v>
      </c>
      <c r="C37" t="s">
        <v>85</v>
      </c>
      <c r="D37" s="55"/>
      <c r="E37" s="1">
        <v>350000</v>
      </c>
      <c r="F37" s="22">
        <f>B37/E37</f>
        <v>0.15428571428571428</v>
      </c>
      <c r="G37" t="s">
        <v>27</v>
      </c>
    </row>
    <row r="38" spans="1:7" ht="15.75" thickBot="1" x14ac:dyDescent="0.3">
      <c r="A38" s="48"/>
      <c r="B38" s="1"/>
      <c r="C38" s="14"/>
      <c r="D38" s="29"/>
      <c r="E38" s="56"/>
      <c r="F38" s="60">
        <f>SUM(F36:F37)</f>
        <v>0.21428571428571427</v>
      </c>
      <c r="G38" t="s">
        <v>54</v>
      </c>
    </row>
    <row r="39" spans="1:7" ht="15.75" thickTop="1" x14ac:dyDescent="0.25">
      <c r="B39" s="1"/>
      <c r="C39" s="37"/>
      <c r="D39" s="46"/>
      <c r="E39" s="57"/>
    </row>
    <row r="40" spans="1:7" x14ac:dyDescent="0.25">
      <c r="A40" s="37" t="s">
        <v>86</v>
      </c>
      <c r="B40" s="1">
        <v>21600</v>
      </c>
      <c r="C40" t="s">
        <v>85</v>
      </c>
      <c r="D40" s="14"/>
      <c r="E40" s="65">
        <v>180000</v>
      </c>
      <c r="F40" s="29">
        <f>B40/E40</f>
        <v>0.12</v>
      </c>
      <c r="G40" s="12"/>
    </row>
    <row r="41" spans="1:7" x14ac:dyDescent="0.25">
      <c r="A41" s="64" t="s">
        <v>87</v>
      </c>
      <c r="B41" s="14"/>
      <c r="C41" s="61"/>
      <c r="D41" s="14"/>
      <c r="E41" s="48" t="s">
        <v>17</v>
      </c>
      <c r="F41" s="37">
        <v>6700</v>
      </c>
      <c r="G41" s="14"/>
    </row>
    <row r="42" spans="1:7" x14ac:dyDescent="0.25">
      <c r="A42" s="57"/>
      <c r="B42" s="37"/>
      <c r="C42" s="14"/>
      <c r="D42" s="37"/>
      <c r="E42" s="14"/>
      <c r="F42" s="62"/>
      <c r="G42" s="14"/>
    </row>
    <row r="43" spans="1:7" x14ac:dyDescent="0.25">
      <c r="A43" s="68" t="s">
        <v>21</v>
      </c>
      <c r="B43" s="14"/>
      <c r="C43" s="14"/>
      <c r="D43" s="14"/>
      <c r="E43" s="14"/>
      <c r="F43" s="14"/>
      <c r="G43" s="14"/>
    </row>
    <row r="44" spans="1:7" x14ac:dyDescent="0.25">
      <c r="A44" s="15" t="s">
        <v>88</v>
      </c>
      <c r="B44" s="15"/>
      <c r="C44" s="37">
        <v>41900</v>
      </c>
      <c r="D44" s="14"/>
      <c r="E44" s="14"/>
      <c r="F44" s="15"/>
      <c r="G44" s="14"/>
    </row>
    <row r="45" spans="1:7" x14ac:dyDescent="0.25">
      <c r="A45" s="15" t="s">
        <v>89</v>
      </c>
      <c r="B45" s="15"/>
      <c r="C45" s="5">
        <v>31700</v>
      </c>
      <c r="D45" s="14"/>
      <c r="E45" s="14"/>
      <c r="F45" s="15"/>
      <c r="G45" s="14"/>
    </row>
    <row r="46" spans="1:7" ht="15.75" thickBot="1" x14ac:dyDescent="0.3">
      <c r="A46" s="15"/>
      <c r="B46" s="15"/>
      <c r="C46" s="67">
        <f>C44-C45</f>
        <v>10200</v>
      </c>
      <c r="D46" s="66"/>
      <c r="E46" s="66"/>
      <c r="F46" s="15"/>
      <c r="G46" s="14"/>
    </row>
    <row r="47" spans="1:7" ht="15.75" thickTop="1" x14ac:dyDescent="0.25">
      <c r="A47" s="63"/>
      <c r="B47" s="14"/>
      <c r="C47" s="14"/>
      <c r="D47" s="14"/>
      <c r="E47" s="14"/>
      <c r="F47" s="14"/>
      <c r="G47" s="14"/>
    </row>
    <row r="48" spans="1:7" x14ac:dyDescent="0.25">
      <c r="A48" s="14"/>
      <c r="B48" s="14"/>
      <c r="C48" s="14"/>
      <c r="D48" s="14"/>
      <c r="E48" s="14"/>
      <c r="F48" s="14"/>
      <c r="G48" s="14"/>
    </row>
    <row r="49" spans="1:7" x14ac:dyDescent="0.25">
      <c r="A49" s="14"/>
      <c r="B49" s="15"/>
      <c r="C49" s="14"/>
      <c r="D49" s="14"/>
      <c r="E49" s="14"/>
      <c r="F49" s="15"/>
      <c r="G49" s="14"/>
    </row>
    <row r="50" spans="1:7" x14ac:dyDescent="0.25">
      <c r="A50" s="14"/>
      <c r="B50" s="15"/>
      <c r="C50" s="14"/>
      <c r="D50" s="14"/>
      <c r="E50" s="14"/>
      <c r="F50" s="15"/>
      <c r="G50" s="14"/>
    </row>
    <row r="51" spans="1:7" x14ac:dyDescent="0.25">
      <c r="A51" s="14"/>
      <c r="B51" s="15"/>
      <c r="C51" s="14"/>
      <c r="D51" s="14"/>
      <c r="E51" s="14"/>
      <c r="F51" s="15"/>
      <c r="G51" s="14"/>
    </row>
  </sheetData>
  <mergeCells count="8">
    <mergeCell ref="A19:G19"/>
    <mergeCell ref="B34:D34"/>
    <mergeCell ref="A1:G1"/>
    <mergeCell ref="A2:G2"/>
    <mergeCell ref="A3:G3"/>
    <mergeCell ref="B16:D16"/>
    <mergeCell ref="A17:G17"/>
    <mergeCell ref="A18:G18"/>
  </mergeCells>
  <pageMargins left="0.42" right="0.28000000000000003" top="0.57999999999999996" bottom="0.74803149606299213" header="0.31496062992125984" footer="0.31496062992125984"/>
  <pageSetup paperSize="9" scale="90" orientation="portrait" horizontalDpi="120" verticalDpi="144" r:id="rId1"/>
  <headerFooter>
    <oddHeader xml:space="preserve">&amp;C&amp;"Monotype Corsiva,Normal"&amp;10CPCC. Yónel Chocano Figueroa. &amp;"-,Normal"DOCENTE UNHEVAL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Confianza</vt:lpstr>
      <vt:lpstr>F.T.</vt:lpstr>
      <vt:lpstr>Porteña</vt:lpstr>
      <vt:lpstr>Gil</vt:lpstr>
      <vt:lpstr>SIGLO XXI</vt:lpstr>
      <vt:lpstr>Quispe</vt:lpstr>
    </vt:vector>
  </TitlesOfParts>
  <Company>The houze!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YONEL CHOCANO FIGUEROA</dc:creator>
  <cp:lastModifiedBy>Full name</cp:lastModifiedBy>
  <cp:lastPrinted>2014-09-10T12:37:45Z</cp:lastPrinted>
  <dcterms:created xsi:type="dcterms:W3CDTF">2011-04-13T22:11:28Z</dcterms:created>
  <dcterms:modified xsi:type="dcterms:W3CDTF">2014-09-10T12:57:29Z</dcterms:modified>
</cp:coreProperties>
</file>