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sapli I Segunda Parte\Cosapli I para Editar\"/>
    </mc:Choice>
  </mc:AlternateContent>
  <bookViews>
    <workbookView xWindow="360" yWindow="90" windowWidth="9255" windowHeight="5130" firstSheet="1" activeTab="1"/>
  </bookViews>
  <sheets>
    <sheet name="PCGE" sheetId="2" r:id="rId1"/>
    <sheet name="DIARIO DE CAE" sheetId="10" r:id="rId2"/>
    <sheet name="ACC" sheetId="12" r:id="rId3"/>
    <sheet name="DEPRECIACION" sheetId="13" r:id="rId4"/>
    <sheet name="CAMBIO DE CATEGORÍA" sheetId="14" r:id="rId5"/>
    <sheet name="Diario de Contab. Financ" sheetId="15" r:id="rId6"/>
  </sheets>
  <calcPr calcId="152511"/>
</workbook>
</file>

<file path=xl/calcChain.xml><?xml version="1.0" encoding="utf-8"?>
<calcChain xmlns="http://schemas.openxmlformats.org/spreadsheetml/2006/main">
  <c r="D33" i="12" l="1"/>
  <c r="H78" i="10"/>
  <c r="H77" i="10"/>
  <c r="H76" i="10"/>
  <c r="F171" i="10" l="1"/>
  <c r="F170" i="10"/>
  <c r="I161" i="10"/>
  <c r="J168" i="10"/>
  <c r="F168" i="10"/>
  <c r="F166" i="10"/>
  <c r="F167" i="10"/>
  <c r="F169" i="10"/>
  <c r="F163" i="10"/>
  <c r="F161" i="10"/>
  <c r="I11" i="10"/>
  <c r="J158" i="10"/>
  <c r="I157" i="10"/>
  <c r="F158" i="10"/>
  <c r="F165" i="10" l="1"/>
  <c r="F164" i="10"/>
  <c r="F159" i="10"/>
  <c r="F162" i="10"/>
  <c r="F157" i="10"/>
  <c r="J155" i="10"/>
  <c r="I153" i="10"/>
  <c r="F155" i="10"/>
  <c r="F153" i="10"/>
  <c r="F154" i="10"/>
  <c r="F81" i="10"/>
  <c r="F80" i="10"/>
  <c r="F79" i="10"/>
  <c r="F145" i="10"/>
  <c r="F144" i="10"/>
  <c r="F143" i="10"/>
  <c r="F142" i="10"/>
  <c r="F137" i="10" l="1"/>
  <c r="F139" i="10"/>
  <c r="F140" i="10"/>
  <c r="F138" i="10"/>
  <c r="F133" i="10"/>
  <c r="F134" i="10"/>
  <c r="F135" i="10"/>
  <c r="F132" i="10"/>
  <c r="F131" i="10"/>
  <c r="F119" i="10"/>
  <c r="F108" i="10"/>
  <c r="F96" i="10"/>
  <c r="F95" i="10"/>
  <c r="F94" i="10"/>
  <c r="F93" i="10"/>
  <c r="F92" i="10"/>
  <c r="H90" i="10"/>
  <c r="H88" i="10"/>
  <c r="H87" i="10"/>
  <c r="H82" i="10"/>
  <c r="H83" i="10"/>
  <c r="H81" i="10"/>
  <c r="H80" i="10"/>
  <c r="H151" i="10"/>
  <c r="H73" i="10"/>
  <c r="H147" i="10" s="1"/>
  <c r="H72" i="10"/>
  <c r="G63" i="10"/>
  <c r="G122" i="10" s="1"/>
  <c r="G52" i="10"/>
  <c r="G111" i="10" s="1"/>
  <c r="G48" i="10"/>
  <c r="G107" i="10" s="1"/>
  <c r="G40" i="10"/>
  <c r="G99" i="10" s="1"/>
  <c r="F60" i="10"/>
  <c r="F49" i="10"/>
  <c r="F36" i="10"/>
  <c r="F37" i="10"/>
  <c r="H146" i="10" l="1"/>
  <c r="H27" i="10"/>
  <c r="H25" i="10"/>
  <c r="H24" i="10"/>
  <c r="H19" i="10"/>
  <c r="H20" i="10"/>
  <c r="H18" i="10"/>
  <c r="H17" i="10"/>
  <c r="H29" i="10" s="1"/>
  <c r="J28" i="10" s="1"/>
  <c r="H33" i="10" l="1"/>
  <c r="F12" i="10"/>
  <c r="B1818" i="2"/>
  <c r="B1817" i="2"/>
  <c r="B1814" i="2"/>
  <c r="B1815" i="2"/>
  <c r="B1813" i="2"/>
  <c r="B1812" i="2"/>
  <c r="B1799" i="2"/>
  <c r="B1800" i="2"/>
  <c r="B1798" i="2"/>
  <c r="B1816" i="2"/>
  <c r="B1797" i="2"/>
  <c r="B1793" i="2"/>
  <c r="B1794" i="2"/>
  <c r="B1795" i="2"/>
  <c r="B1796" i="2"/>
  <c r="B1792" i="2"/>
  <c r="B1791" i="2"/>
  <c r="B1788" i="2"/>
  <c r="B1789" i="2"/>
  <c r="B1787" i="2"/>
  <c r="B1786" i="2"/>
  <c r="B1782" i="2"/>
  <c r="B1783" i="2"/>
  <c r="B1784" i="2"/>
  <c r="B1785" i="2"/>
  <c r="B1781" i="2"/>
  <c r="B1780" i="2"/>
  <c r="B1778" i="2"/>
  <c r="B1776" i="2"/>
  <c r="B1777" i="2"/>
  <c r="B1775" i="2"/>
  <c r="B1774" i="2"/>
  <c r="B1770" i="2"/>
  <c r="B1771" i="2"/>
  <c r="B1772" i="2"/>
  <c r="B1773" i="2"/>
  <c r="B1769" i="2"/>
  <c r="B1768" i="2"/>
  <c r="B1765" i="2"/>
  <c r="F90" i="10" s="1"/>
  <c r="B1764" i="2"/>
  <c r="F89" i="10" s="1"/>
  <c r="B1763" i="2"/>
  <c r="F88" i="10" s="1"/>
  <c r="B1762" i="2"/>
  <c r="F87" i="10" s="1"/>
  <c r="B1758" i="2"/>
  <c r="F83" i="10" s="1"/>
  <c r="B1759" i="2"/>
  <c r="F84" i="10" s="1"/>
  <c r="B1760" i="2"/>
  <c r="F85" i="10" s="1"/>
  <c r="B1761" i="2"/>
  <c r="F86" i="10" s="1"/>
  <c r="B1757" i="2"/>
  <c r="F82" i="10" s="1"/>
  <c r="I8" i="14"/>
  <c r="I10" i="14" s="1"/>
  <c r="F38" i="10" l="1"/>
  <c r="F97" i="10"/>
  <c r="F102" i="10"/>
  <c r="F43" i="10"/>
  <c r="F100" i="10"/>
  <c r="F41" i="10"/>
  <c r="F103" i="10"/>
  <c r="F44" i="10"/>
  <c r="F106" i="10"/>
  <c r="F47" i="10"/>
  <c r="F107" i="10"/>
  <c r="F48" i="10"/>
  <c r="F110" i="10"/>
  <c r="F51" i="10"/>
  <c r="F54" i="10"/>
  <c r="F113" i="10"/>
  <c r="F52" i="10"/>
  <c r="F111" i="10"/>
  <c r="F116" i="10"/>
  <c r="F57" i="10"/>
  <c r="F58" i="10"/>
  <c r="F117" i="10"/>
  <c r="F62" i="10"/>
  <c r="F121" i="10"/>
  <c r="F124" i="10"/>
  <c r="F65" i="10"/>
  <c r="F122" i="10"/>
  <c r="F63" i="10"/>
  <c r="F127" i="10"/>
  <c r="F72" i="10"/>
  <c r="F146" i="10"/>
  <c r="F149" i="10"/>
  <c r="F75" i="10"/>
  <c r="F76" i="10"/>
  <c r="F150" i="10"/>
  <c r="F26" i="10"/>
  <c r="F98" i="10"/>
  <c r="F39" i="10"/>
  <c r="F101" i="10"/>
  <c r="F42" i="10"/>
  <c r="F99" i="10"/>
  <c r="F40" i="10"/>
  <c r="F104" i="10"/>
  <c r="F45" i="10"/>
  <c r="F105" i="10"/>
  <c r="F46" i="10"/>
  <c r="F109" i="10"/>
  <c r="F50" i="10"/>
  <c r="F114" i="10"/>
  <c r="F55" i="10"/>
  <c r="F112" i="10"/>
  <c r="F53" i="10"/>
  <c r="F56" i="10"/>
  <c r="F115" i="10"/>
  <c r="F118" i="10"/>
  <c r="F59" i="10"/>
  <c r="F120" i="10"/>
  <c r="F61" i="10"/>
  <c r="F66" i="10"/>
  <c r="F125" i="10"/>
  <c r="F64" i="10"/>
  <c r="F123" i="10"/>
  <c r="F126" i="10"/>
  <c r="F67" i="10"/>
  <c r="F128" i="10"/>
  <c r="F129" i="10"/>
  <c r="F147" i="10"/>
  <c r="F73" i="10"/>
  <c r="F74" i="10"/>
  <c r="F148" i="10"/>
  <c r="F151" i="10"/>
  <c r="F77" i="10"/>
  <c r="F27" i="10"/>
  <c r="D17" i="14"/>
  <c r="C17" i="14"/>
  <c r="E16" i="14"/>
  <c r="E15" i="14"/>
  <c r="E14" i="14"/>
  <c r="E17" i="14" l="1"/>
  <c r="F14" i="14" s="1"/>
  <c r="G4" i="12" s="1"/>
  <c r="F19" i="12"/>
  <c r="H150" i="10" s="1"/>
  <c r="E23" i="12"/>
  <c r="F6" i="13"/>
  <c r="C9" i="13"/>
  <c r="E7" i="13"/>
  <c r="E24" i="12" s="1"/>
  <c r="E8" i="13"/>
  <c r="F8" i="13" s="1"/>
  <c r="E6" i="13"/>
  <c r="E9" i="13" s="1"/>
  <c r="D16" i="12"/>
  <c r="F15" i="12"/>
  <c r="H75" i="10" s="1"/>
  <c r="H149" i="10" s="1"/>
  <c r="D14" i="12"/>
  <c r="E12" i="12"/>
  <c r="H93" i="10" s="1"/>
  <c r="H134" i="10" s="1"/>
  <c r="H84" i="10" l="1"/>
  <c r="H21" i="10"/>
  <c r="F7" i="13"/>
  <c r="F9" i="13" s="1"/>
  <c r="H86" i="10"/>
  <c r="H23" i="10"/>
  <c r="H32" i="10" s="1"/>
  <c r="E25" i="12"/>
  <c r="H25" i="12" s="1"/>
  <c r="G59" i="10" s="1"/>
  <c r="G118" i="10" s="1"/>
  <c r="G9" i="12"/>
  <c r="G38" i="10" s="1"/>
  <c r="G97" i="10" s="1"/>
  <c r="G17" i="12"/>
  <c r="G44" i="10" s="1"/>
  <c r="G103" i="10" s="1"/>
  <c r="G11" i="12"/>
  <c r="G39" i="10" s="1"/>
  <c r="G98" i="10" s="1"/>
  <c r="G23" i="12"/>
  <c r="G24" i="12"/>
  <c r="G46" i="10" s="1"/>
  <c r="G105" i="10" s="1"/>
  <c r="F15" i="14"/>
  <c r="H4" i="12" s="1"/>
  <c r="H24" i="12" s="1"/>
  <c r="G58" i="10" s="1"/>
  <c r="G117" i="10" s="1"/>
  <c r="F16" i="14"/>
  <c r="I4" i="12" s="1"/>
  <c r="I24" i="12" s="1"/>
  <c r="G69" i="10" s="1"/>
  <c r="G128" i="10" s="1"/>
  <c r="D22" i="12" l="1"/>
  <c r="I25" i="12"/>
  <c r="G70" i="10" s="1"/>
  <c r="G129" i="10" s="1"/>
  <c r="I23" i="12"/>
  <c r="G68" i="10" s="1"/>
  <c r="G127" i="10" s="1"/>
  <c r="G25" i="12"/>
  <c r="G47" i="10" s="1"/>
  <c r="G106" i="10" s="1"/>
  <c r="H23" i="12"/>
  <c r="G57" i="10" s="1"/>
  <c r="I9" i="12"/>
  <c r="G61" i="10" s="1"/>
  <c r="G120" i="10" s="1"/>
  <c r="I17" i="12"/>
  <c r="G67" i="10" s="1"/>
  <c r="G126" i="10" s="1"/>
  <c r="I11" i="12"/>
  <c r="G62" i="10" s="1"/>
  <c r="G121" i="10" s="1"/>
  <c r="H17" i="12"/>
  <c r="G56" i="10" s="1"/>
  <c r="G115" i="10" s="1"/>
  <c r="H9" i="12"/>
  <c r="G50" i="10" s="1"/>
  <c r="G109" i="10" s="1"/>
  <c r="H11" i="12"/>
  <c r="G51" i="10" s="1"/>
  <c r="G110" i="10" s="1"/>
  <c r="G45" i="10"/>
  <c r="H89" i="10"/>
  <c r="H26" i="10"/>
  <c r="F17" i="14"/>
  <c r="H34" i="10" l="1"/>
  <c r="G116" i="10"/>
  <c r="G104" i="10"/>
  <c r="F14" i="12"/>
  <c r="E13" i="12"/>
  <c r="G13" i="12" l="1"/>
  <c r="I13" i="12"/>
  <c r="H13" i="12"/>
  <c r="E14" i="12"/>
  <c r="F28" i="12"/>
  <c r="H74" i="10"/>
  <c r="I71" i="10" s="1"/>
  <c r="E15" i="12"/>
  <c r="H148" i="10" l="1"/>
  <c r="J145" i="10" s="1"/>
  <c r="H14" i="12"/>
  <c r="G54" i="10" s="1"/>
  <c r="G113" i="10" s="1"/>
  <c r="G14" i="12"/>
  <c r="G42" i="10" s="1"/>
  <c r="G101" i="10" s="1"/>
  <c r="I14" i="12"/>
  <c r="G65" i="10" s="1"/>
  <c r="G124" i="10" s="1"/>
  <c r="G53" i="10"/>
  <c r="G64" i="10"/>
  <c r="G41" i="10"/>
  <c r="D15" i="12"/>
  <c r="I15" i="12"/>
  <c r="G66" i="10" s="1"/>
  <c r="G125" i="10" s="1"/>
  <c r="G15" i="12"/>
  <c r="G43" i="10" s="1"/>
  <c r="G102" i="10" s="1"/>
  <c r="H15" i="12"/>
  <c r="G55" i="10" s="1"/>
  <c r="G114" i="10" s="1"/>
  <c r="E28" i="12"/>
  <c r="H94" i="10" s="1"/>
  <c r="G123" i="10" l="1"/>
  <c r="H119" i="10" s="1"/>
  <c r="H60" i="10"/>
  <c r="H28" i="12"/>
  <c r="G112" i="10"/>
  <c r="H108" i="10" s="1"/>
  <c r="H49" i="10"/>
  <c r="D28" i="12"/>
  <c r="H85" i="10"/>
  <c r="J79" i="10" s="1"/>
  <c r="H22" i="10"/>
  <c r="G28" i="12"/>
  <c r="G100" i="10"/>
  <c r="H96" i="10" s="1"/>
  <c r="H37" i="10"/>
  <c r="I28" i="12"/>
  <c r="H135" i="10"/>
  <c r="J133" i="10" s="1"/>
  <c r="H132" i="10" s="1"/>
  <c r="I131" i="10" s="1"/>
  <c r="I92" i="10"/>
  <c r="D35" i="12" l="1"/>
  <c r="H138" i="10" s="1"/>
  <c r="H144" i="10" s="1"/>
  <c r="J143" i="10" s="1"/>
  <c r="H31" i="10"/>
  <c r="I16" i="10"/>
  <c r="I36" i="10"/>
  <c r="J95" i="10"/>
  <c r="F34" i="10"/>
  <c r="F33" i="10"/>
  <c r="F32" i="10"/>
  <c r="F31" i="10"/>
  <c r="F30" i="10"/>
  <c r="F29" i="10"/>
  <c r="F28" i="10"/>
  <c r="F25" i="10"/>
  <c r="F24" i="10"/>
  <c r="F23" i="10"/>
  <c r="F22" i="10"/>
  <c r="F21" i="10"/>
  <c r="F20" i="10"/>
  <c r="F19" i="10"/>
  <c r="F18" i="10"/>
  <c r="F17" i="10"/>
  <c r="F16" i="10"/>
  <c r="F14" i="10"/>
  <c r="F13" i="10"/>
  <c r="H14" i="10"/>
  <c r="J13" i="10" s="1"/>
  <c r="F11" i="10"/>
  <c r="I137" i="10" l="1"/>
  <c r="H140" i="10"/>
  <c r="J139" i="10" s="1"/>
  <c r="I142" i="10"/>
  <c r="I174" i="10" s="1"/>
  <c r="L135" i="10"/>
  <c r="J170" i="10" s="1"/>
  <c r="J30" i="10"/>
  <c r="J174" i="10" l="1"/>
</calcChain>
</file>

<file path=xl/sharedStrings.xml><?xml version="1.0" encoding="utf-8"?>
<sst xmlns="http://schemas.openxmlformats.org/spreadsheetml/2006/main" count="1885" uniqueCount="811">
  <si>
    <t>FECHA DE LA OPER.</t>
  </si>
  <si>
    <t>CODIGO</t>
  </si>
  <si>
    <t>CTA</t>
  </si>
  <si>
    <t>SUB CTA</t>
  </si>
  <si>
    <t>DENOMINACIÓN</t>
  </si>
  <si>
    <t>CUENTA CONTABLE ASOCIADA A LA OPERACIÓN</t>
  </si>
  <si>
    <t>IMPORTE</t>
  </si>
  <si>
    <t>IMPORTES PARCIALES</t>
  </si>
  <si>
    <t>MOVIMIENTO</t>
  </si>
  <si>
    <t>PLAN CONTABLE GENERAL EMPRESARIAL</t>
  </si>
  <si>
    <t>CUENTA</t>
  </si>
  <si>
    <t>EFECTIVO Y EQUIVALENTES DE EFECTIVO</t>
  </si>
  <si>
    <t>CAJA</t>
  </si>
  <si>
    <t>FONDOS FIJOS</t>
  </si>
  <si>
    <t>EFECTIVO EN TRÁNSITO</t>
  </si>
  <si>
    <t>CUENTAS CORRIENTES EN INSTITUCIONES FINANCIERAS</t>
  </si>
  <si>
    <t>CUENTAS CORRIENTES OPERATIVAS</t>
  </si>
  <si>
    <t>CUENTAS CORRIENTES PARA FINES ESPECÍFICOS</t>
  </si>
  <si>
    <t>OTROS EQUIVALENTES DE EFECTIVO</t>
  </si>
  <si>
    <t>DEPÓSITOS EN INSTITUCIONES FINANCIERAS</t>
  </si>
  <si>
    <t>DEPÓSITOS DE AHORRO</t>
  </si>
  <si>
    <t>DEPÓSITOS A PLAZO</t>
  </si>
  <si>
    <t>FONDOS SUJETOS A RESTRICCIÓN</t>
  </si>
  <si>
    <t>INVERSIONES FINANCIERAS</t>
  </si>
  <si>
    <t>INVERSIONES MANTENIDAS PARA NEGOCIACION</t>
  </si>
  <si>
    <t>VALORES EMITIDOS O GARANTIZADOS POR EL ESTADO</t>
  </si>
  <si>
    <t xml:space="preserve">COSTO </t>
  </si>
  <si>
    <t>VALOR RAZONABLE</t>
  </si>
  <si>
    <t>VALORES EMITIDOS POR EL SISTEMA FINANCIERO</t>
  </si>
  <si>
    <t>VALORES EMITIDOS POR EMPRESAS</t>
  </si>
  <si>
    <t>COSTO</t>
  </si>
  <si>
    <t>OTROS TÍTULOS REPRESENTATIVOS DE DEUDA</t>
  </si>
  <si>
    <t>PARTICIPACIONES EN ENTIDADES</t>
  </si>
  <si>
    <t>INVERSIONES DISPONIBLES PARA LA VENTA</t>
  </si>
  <si>
    <t>ACTIVOS FINANCIEROS – ACUERDO DE COMPRA</t>
  </si>
  <si>
    <t>INVERSIONES MANTENIDAS PARA NEGOCIACION - ACUERDO DE COMPRA</t>
  </si>
  <si>
    <t>INVERSIONES DISPONIBLES PARA LA VENTA - ACUERDO DE COMPRA</t>
  </si>
  <si>
    <t>CUENTAS POR COBRAR COMERCIALES – TERCEROS</t>
  </si>
  <si>
    <t>FACTURAS, BOLETAS Y OTROS COMPROBANTES POR COBRAR</t>
  </si>
  <si>
    <t>NO EMITIDAS</t>
  </si>
  <si>
    <t>EMITIDAS EN CARTERA</t>
  </si>
  <si>
    <t>EN COBRANZA</t>
  </si>
  <si>
    <t>EN DESCUENTO</t>
  </si>
  <si>
    <t>ANTICIPOS DE CLIENTES</t>
  </si>
  <si>
    <t>LETRAS POR COBRAR</t>
  </si>
  <si>
    <t>EN CARTERA</t>
  </si>
  <si>
    <t>CUENTAS POR COBRAR COMERCIALES – RELACIONADAS</t>
  </si>
  <si>
    <t>MATRIZ</t>
  </si>
  <si>
    <t>SUBSIDIARIAS</t>
  </si>
  <si>
    <t>ASOCIADAS</t>
  </si>
  <si>
    <t>SUCURSALES</t>
  </si>
  <si>
    <t>OTROS</t>
  </si>
  <si>
    <t>ANTICIPOS RECIBIDOS</t>
  </si>
  <si>
    <t>CUENTAS POR COBRAR AL PERSONAL, A LOS ACCIONISTAS (SOCIOS), DIRECTORES Y GERENTES</t>
  </si>
  <si>
    <t>PERSONAL</t>
  </si>
  <si>
    <t>PRÉSTAMOS</t>
  </si>
  <si>
    <t>ADELANTO DE REMUNERACIONES</t>
  </si>
  <si>
    <t>ENTREGAS A RENDIR CUENTA</t>
  </si>
  <si>
    <t>OTRAS CUENTAS POR COBRAR AL PERSONAL</t>
  </si>
  <si>
    <t>ACCIONISTAS (O SOCIOS)</t>
  </si>
  <si>
    <t>SUSCRIPCIONES POR COBRAR A SOCIOS O ACCIONISTAS</t>
  </si>
  <si>
    <t>DIRECTORES</t>
  </si>
  <si>
    <t>ADELANTO DE DIETAS</t>
  </si>
  <si>
    <t>GERENTES</t>
  </si>
  <si>
    <t>ADELANTO DE NUMERACIONES</t>
  </si>
  <si>
    <t>DIVERSAS</t>
  </si>
  <si>
    <t>CUENTAS POR COBRAR DIVERSAS - TERCEROS</t>
  </si>
  <si>
    <t>CON GARANTÍA</t>
  </si>
  <si>
    <t>SIN GARANTÍA</t>
  </si>
  <si>
    <t>RECLAMACIONES A TERCEROS</t>
  </si>
  <si>
    <t>COMPAÑÍAS ASEGURADORAS</t>
  </si>
  <si>
    <t>TRANSPORTADORAS</t>
  </si>
  <si>
    <t>SERVICIOS PÚBLICOS</t>
  </si>
  <si>
    <t>TRIBUTOS</t>
  </si>
  <si>
    <t>OTRAS</t>
  </si>
  <si>
    <t>INTERESES, REGALÍAS Y DIVIDENDOS</t>
  </si>
  <si>
    <t>INTERESES</t>
  </si>
  <si>
    <t>REGALÍAS</t>
  </si>
  <si>
    <t>DIVIDENDOS</t>
  </si>
  <si>
    <t>DEPÓSITOS OTORGADOS EN GARANTÍA</t>
  </si>
  <si>
    <t>PRÉSTAMOS DE INSTITUCIONES NO FINANCIERAS</t>
  </si>
  <si>
    <t>PRÉSTAMOS DE INSTITUCIONES FINANCIERAS</t>
  </si>
  <si>
    <t>DEPÓSITO EN GARANTÍA POR ALQUILERES</t>
  </si>
  <si>
    <t>OTROS DEPÓSITOS EN GARANTÍA</t>
  </si>
  <si>
    <t>VENTA DE ACTIVO INMOVILIZADO</t>
  </si>
  <si>
    <t>INVERSIÓN MOBILIARIA</t>
  </si>
  <si>
    <t>INVERSIÓN INMOBILIARIA</t>
  </si>
  <si>
    <t>INMUEBLES, MAQUINARIA Y EQUIPO</t>
  </si>
  <si>
    <t>INTANGIBLES</t>
  </si>
  <si>
    <t>ACTIVOS BIOLÓGICOS</t>
  </si>
  <si>
    <t>ACTIVOS POR INSTRUMENTOS FINANCIEROS DERIVADOS</t>
  </si>
  <si>
    <t>INSTRUMENTOS FINANCIEROS</t>
  </si>
  <si>
    <t>INSTRUMENTOS FINANCIEROS DERIVADOS</t>
  </si>
  <si>
    <t>CARTERA DE NEGOCIACIÓN</t>
  </si>
  <si>
    <t>INSTRUMENTOS DE COBERTURA</t>
  </si>
  <si>
    <t>OTRAS CUENTAS POR COBRAR DIVERSAS</t>
  </si>
  <si>
    <t>ENTREGAS A RENDIR CUENTA A TERCEROS</t>
  </si>
  <si>
    <t>CUENTAS POR COBRAR DIVERSAS - RELACIONADAS</t>
  </si>
  <si>
    <t>SERVICIOS Y OTROS CONTRATADOS POR ANTICIPADO</t>
  </si>
  <si>
    <t>COSTOS FINANCIEROS</t>
  </si>
  <si>
    <t>SEGUROS</t>
  </si>
  <si>
    <t>ALQUILERES</t>
  </si>
  <si>
    <t>PRIMAS PAGADAS POR OPCIONES</t>
  </si>
  <si>
    <t>MANTENIMIENTO DE ACTIVOS INMOVILIZADOS</t>
  </si>
  <si>
    <t>OTROS GASTOS CONTRATADOS POR ANTICIPADO</t>
  </si>
  <si>
    <t>ESTIMACIÓN DE CUENTAS DE COBRANZA DUDOSA</t>
  </si>
  <si>
    <t>CUENTAS POR COBRAR COMERCIALES - TERCEROS</t>
  </si>
  <si>
    <t>CUENTAS POR COBRAR COMERCIALES - RELACIONADAS</t>
  </si>
  <si>
    <t>ACCIONISTAS</t>
  </si>
  <si>
    <t>CUENTAS POR COBRAR DIVERSAS- TERCEROS</t>
  </si>
  <si>
    <t>PRESTAMOS</t>
  </si>
  <si>
    <t xml:space="preserve">INTERESES REGALIAS Y DIVIDENDOS </t>
  </si>
  <si>
    <t>DEPOSITOS OTORGADOS EN GARANTIA</t>
  </si>
  <si>
    <t xml:space="preserve">ACTIVOS POR INSTRUMENTOS FINANCIEROS </t>
  </si>
  <si>
    <t>MERCADERÍAS</t>
  </si>
  <si>
    <t>MERCADERÍAS MANUFACTURADAS</t>
  </si>
  <si>
    <t>MERCADERÍAS DE EXTRACCIÓN</t>
  </si>
  <si>
    <t>MERCADERÍAS AGROPECUARIAS Y PISCÍCOLAS</t>
  </si>
  <si>
    <t>DE ORIGEN ANIMAL</t>
  </si>
  <si>
    <t>DE ORIGEN VEGETAL</t>
  </si>
  <si>
    <t>MERCADERÍAS INMUEBLES</t>
  </si>
  <si>
    <t>OTRAS MERCADERÍAS</t>
  </si>
  <si>
    <t>PRODUCTOS TERMINADOS</t>
  </si>
  <si>
    <t>PRODUCTOS MANUFACTURADOS</t>
  </si>
  <si>
    <t>PRODUCTOS DE EXTRACCIÓN TERMINADOS</t>
  </si>
  <si>
    <t>PRODUCTOS AGROPECUARIOS Y PISCÍCOLAS TERMINADOS</t>
  </si>
  <si>
    <t>PRODUCTOS INMUEBLES</t>
  </si>
  <si>
    <t>EXISTENCIAS DE SERVICIOS TERMINADOS</t>
  </si>
  <si>
    <t>OTROS PRODUCTOS TERMINADOS</t>
  </si>
  <si>
    <t>COSTOS DE FINANCIACIÓN – PRODUCTOS TERMINADOS</t>
  </si>
  <si>
    <t>SUBPRODUCTOS, DESECHOS Y DESPERDICIOS</t>
  </si>
  <si>
    <t>SUBPRODUCTOS</t>
  </si>
  <si>
    <t>DESECHOS Y DESPERDICIOS</t>
  </si>
  <si>
    <t>PRODUCTOS EN PROCESO</t>
  </si>
  <si>
    <t>PRODUCTOS EN PROCESO DE MANUFACTURA</t>
  </si>
  <si>
    <t>PRODUCTOS EXTRAÍDOS EN PROCESO DE TRANSFORMACIÓN</t>
  </si>
  <si>
    <t>PRODUCTOS AGROPECUARIOS Y PISCÍCOLAS EN PROCESO</t>
  </si>
  <si>
    <t>PRODUCTOS INMUEBLES EN PROCESO</t>
  </si>
  <si>
    <t>EXISTENCIAS DE SERVICIOS EN PROCESO</t>
  </si>
  <si>
    <t>OTROS PRODUCTOS EN PROCESO</t>
  </si>
  <si>
    <t>COSTOS DE FINANCIACIÓN – PRODUCTOS EN PROCESO</t>
  </si>
  <si>
    <t>MATERIAS PRIMAS</t>
  </si>
  <si>
    <t>MATERIAS PRIMAS PARA PRODUCTOS MANUFACTURADOS</t>
  </si>
  <si>
    <t>MATERIAS PRIMAS PARA PRODUCTOS DE EXTRACCIÓN</t>
  </si>
  <si>
    <t>MATERIAS PRIMAS PARA PRODUCTOS AGROPECUARIOS Y PISCÍCOLAS</t>
  </si>
  <si>
    <t>MATERIAS PRIMAS PARA PRODUCTOS INMUEBLES</t>
  </si>
  <si>
    <t>MATERIALES AUXILIARES, SUMINISTROS Y REPUESTOS</t>
  </si>
  <si>
    <t>MATERIALES AUXILIARES</t>
  </si>
  <si>
    <t>SUMINISTROS</t>
  </si>
  <si>
    <t>COMBUSTIBLES</t>
  </si>
  <si>
    <t>LUBRICANTES</t>
  </si>
  <si>
    <t>ENERGÍA</t>
  </si>
  <si>
    <t>OTROS SUMINISTROS</t>
  </si>
  <si>
    <t>REPUESTOS</t>
  </si>
  <si>
    <t>ENVASES Y EMBALAJES</t>
  </si>
  <si>
    <t>ENVASES</t>
  </si>
  <si>
    <t>EMBALAJES</t>
  </si>
  <si>
    <t>ACTIVOS NO CORRIENTES MANTENIDOS PARA LA VENTA</t>
  </si>
  <si>
    <t>INVERSIONES INMOBILIARIAS</t>
  </si>
  <si>
    <t>TERRENOS</t>
  </si>
  <si>
    <t>VOLOR RAZONABLE</t>
  </si>
  <si>
    <t>REVALUACIÓN</t>
  </si>
  <si>
    <t>EDIFICACIONES</t>
  </si>
  <si>
    <t>COSTO DE FINANCIACION</t>
  </si>
  <si>
    <t>COSTO DE ADQUISICION O CONSTRUCCION</t>
  </si>
  <si>
    <t>MAQUINARIAS Y EQUIPOS DE EXPLOTACIÓN</t>
  </si>
  <si>
    <t>EQUIPO DE TRANSPORTE</t>
  </si>
  <si>
    <t>MUEBLES Y ENSERES</t>
  </si>
  <si>
    <t>EQUIPOS DIVERSOS</t>
  </si>
  <si>
    <t>HERRAMIENTAS Y UNIDADES DE REEMPLAZO</t>
  </si>
  <si>
    <t>CONCESIONES, LICENCIAS Y DERECHOS</t>
  </si>
  <si>
    <t>PATENTES Y PROPIEDAD INDUSTRIAL</t>
  </si>
  <si>
    <t>PROGRAMAS DE COMPUTADORA (SOFTWARE)</t>
  </si>
  <si>
    <t>COSTO DE EXPLORACION Y DESARROLLO</t>
  </si>
  <si>
    <t>FÓRMULAS, DISEÑOS Y PROTOTIPOS</t>
  </si>
  <si>
    <t>RESERVAS DE RECURSOS EXTRAÍBLES</t>
  </si>
  <si>
    <t>OTROS ACTIVOS INTANGIBLES</t>
  </si>
  <si>
    <t>ACTIVOS BIOLÓGICOS EN PRODUCCIÓN</t>
  </si>
  <si>
    <t>ACTIVOS BIOLÓGICOS EN DESARROLLO</t>
  </si>
  <si>
    <t xml:space="preserve">DEPRECIAION ACUMULADA - INVERSION INMOBILIARIA </t>
  </si>
  <si>
    <t xml:space="preserve">EDIFICACIONES </t>
  </si>
  <si>
    <t xml:space="preserve">DEPRECIAION ACUMULADA - INMUEBLE  MAQUINARIA Y EQUIPO </t>
  </si>
  <si>
    <t xml:space="preserve">EQUIPOS E TRANSPORTE </t>
  </si>
  <si>
    <t xml:space="preserve">EQUIPOS DIVERSOS </t>
  </si>
  <si>
    <t xml:space="preserve">AMORTIZACION ACUMULADA - INTANGIBLES </t>
  </si>
  <si>
    <t>FORMULAS DISEÑOS Y PROTOTIPOS</t>
  </si>
  <si>
    <t xml:space="preserve">RESERVAS DE RECURSOS EXTRAIBLES </t>
  </si>
  <si>
    <t xml:space="preserve">OTROS ACTIVOS </t>
  </si>
  <si>
    <t xml:space="preserve">DEPRECIACION ACUMULADA - ACTIVOS BIOLOGICOS </t>
  </si>
  <si>
    <t xml:space="preserve">ACTIVOS BIOLOGICOS EN PRODUCCION </t>
  </si>
  <si>
    <t>ACTIVOS BIOLOGICOS EN DESARROLLO</t>
  </si>
  <si>
    <t>DESVALORIZACION ACUMULADA</t>
  </si>
  <si>
    <t>INVERSION INMOBILIARIA</t>
  </si>
  <si>
    <t>EQUIPOS DE TRANSPORTE</t>
  </si>
  <si>
    <t xml:space="preserve">INTANGIBLES </t>
  </si>
  <si>
    <t xml:space="preserve">ACTIVOS BIOLOGICOS </t>
  </si>
  <si>
    <t>ACTIVOS BIOLOGICOS ES DESARROLLO</t>
  </si>
  <si>
    <t>EXISTENCIAS POR RECIBIR</t>
  </si>
  <si>
    <t>DESVALORIZACIÓN DE EXISTENCIAS</t>
  </si>
  <si>
    <t xml:space="preserve">PRODUCTOS EXTRAÍDOS EN PROCESO DE TRANSFORMACIÓN </t>
  </si>
  <si>
    <t>INVERSIONES MOBILIARIAS</t>
  </si>
  <si>
    <t>INVERSIONES A SER MANTENIDAS HASTA EL VENCIMIENTO</t>
  </si>
  <si>
    <t>INSTRUMENTOS FINANCIEROS REPRESENTATIVOS DE DEUDA</t>
  </si>
  <si>
    <t>VALORES EMITIDOS POR LAS EMPRESAS</t>
  </si>
  <si>
    <t>INSTRUMENTOS FINANCIEROS REPRESENTATIVOS DE DERECHO PATRIMONIAL</t>
  </si>
  <si>
    <t>CERTIFICADOS DE SUSCRIPCIÓN PREFERENTE</t>
  </si>
  <si>
    <t>ACCIONES REPRESENTATIVAS DE CAPITAL SOCIAL - COMUNES</t>
  </si>
  <si>
    <t>PARTICIPACION PATRIMONIAL</t>
  </si>
  <si>
    <t>ACCIONES REPRESENTATIVAS DE CAPITAL SOCIAL - PREFERENTES</t>
  </si>
  <si>
    <t>ACCIONES DE INVERSION</t>
  </si>
  <si>
    <t xml:space="preserve">CERTIFICADOS DE PARTICIPACIÓN DE FONDOS DE INVERSION </t>
  </si>
  <si>
    <t xml:space="preserve">CERTIFICADO DE PARTICIPACION EN FONDOS MUTUOS </t>
  </si>
  <si>
    <t xml:space="preserve">PARTICIPACIONES EN ASOCIACIONES EN PARTICIPACION Y CONSORCIOS </t>
  </si>
  <si>
    <t>OTROS TÍTULOS REPRESENTATIVOS DE PATRIMONIO</t>
  </si>
  <si>
    <t>INVERSIONES MOVILIARIAS - ACUERDO DE COMPRA</t>
  </si>
  <si>
    <t xml:space="preserve">INVERSIONES A SER MANTENIDAS HASTA EL VENCIMIENTO - ACUERDO DE COMPRA </t>
  </si>
  <si>
    <t xml:space="preserve">INSTRUMENTOS FINANCIEROS REPRESENTATIVOS DE DERECHO PATRIMONIAL - ACUERDO DE COMPRA </t>
  </si>
  <si>
    <t>URBANOS</t>
  </si>
  <si>
    <t>RURALES</t>
  </si>
  <si>
    <t>COSTOS DE FINANCIACIÓN – INVERSIONES INMOBILIARIAS</t>
  </si>
  <si>
    <t>ACTIVOS ADQUIRIDOS EN ARRENDAMIENTO FINANCIERO</t>
  </si>
  <si>
    <t>EDIFICACIONES ADMINISTRATIVAS</t>
  </si>
  <si>
    <t>COSTO DE ADQUISICIÓN O CONSTRUCCION</t>
  </si>
  <si>
    <t>COSTO DE FINANCIACIÓN - EDIFICACIONES</t>
  </si>
  <si>
    <t>ALMACENES</t>
  </si>
  <si>
    <t xml:space="preserve">COSTO DE ADQUISICIÓN O CONSTRUCCION </t>
  </si>
  <si>
    <t>COSTO DE FINANCIACIÓN - ALMACENES</t>
  </si>
  <si>
    <t>EDIFICACIONES PARA PRODUCCIÓN</t>
  </si>
  <si>
    <t xml:space="preserve">COSTO DE ADQUISICIÓN O CONTRUCCION </t>
  </si>
  <si>
    <t>COSTO DE FINANCIACIÓN – EDIFICACIONES PARA PRODUCCIÓN</t>
  </si>
  <si>
    <t>INSTALACIONES</t>
  </si>
  <si>
    <t>COSTO DE FINANCIACIÓN – INSTALACIONES</t>
  </si>
  <si>
    <t>COSTO DE FINANCIACIÓN – MAQUINARIAS Y EQUIPOS DE EXPLOTACIÓN</t>
  </si>
  <si>
    <t>VEHÍCULOS MOTORIZADOS</t>
  </si>
  <si>
    <t>VEHÍCULOS NO MOTORIZADOS</t>
  </si>
  <si>
    <t>MUEBLES</t>
  </si>
  <si>
    <t>ENSERES</t>
  </si>
  <si>
    <t>EQUIPO PARA PROCESAMIENTO DE INFORMACIÓN (DE CÓMPUTO)</t>
  </si>
  <si>
    <t>EQUIPO DE COMUNICACIÓN</t>
  </si>
  <si>
    <t>EQUIPO DE SEGURIDAD</t>
  </si>
  <si>
    <t>OTROS EQUIPOS</t>
  </si>
  <si>
    <t>HERRAMIENTAS</t>
  </si>
  <si>
    <t>UNIDADES DE REEMPLAZO</t>
  </si>
  <si>
    <t>UNIDADES POR RECIBIR</t>
  </si>
  <si>
    <t>CONSTRUCCIONES Y OBRAS EN CURSO</t>
  </si>
  <si>
    <t>ADAPTACIÓN DE TERRENOS</t>
  </si>
  <si>
    <t>CONSTRUCCIONES EN CURSO</t>
  </si>
  <si>
    <t>MAQUINARIA EN MONTAJE</t>
  </si>
  <si>
    <t>INVERSIÓN INMOBILIARIA EN CURSO</t>
  </si>
  <si>
    <t>COSTO DE FINANCIACIÓN – INVERSIONES INMOBILIARIAS</t>
  </si>
  <si>
    <t>COSTO DE FINANCIACIÓN – INMUEBLES, MAQUINARIA Y EQUIPO</t>
  </si>
  <si>
    <t>COSTO DE FINANCIACIÓN – EDIFICACIONES</t>
  </si>
  <si>
    <t>OTROS ACTIVOS EN CURSO</t>
  </si>
  <si>
    <t>CONCESIONES, LICENCIAS Y OTROS DERECHOS</t>
  </si>
  <si>
    <t>CONCESIONES</t>
  </si>
  <si>
    <t>LICENCIAS</t>
  </si>
  <si>
    <t>OTROS DERECHOS</t>
  </si>
  <si>
    <t>PATENTES</t>
  </si>
  <si>
    <t>MARCAS</t>
  </si>
  <si>
    <t>APLICACIONES INFORMÁTICAS</t>
  </si>
  <si>
    <t>COSTOS DE EXPLORACIÓN Y DESARROLLO</t>
  </si>
  <si>
    <t>COSTOS DE EXPLORACIÓN</t>
  </si>
  <si>
    <t>REVALUACION</t>
  </si>
  <si>
    <t>COSTOS DE DESARROLLO</t>
  </si>
  <si>
    <t>FÓRMULAS</t>
  </si>
  <si>
    <t>DISEÑOS Y PROTOTIPOS</t>
  </si>
  <si>
    <t>MINERALES</t>
  </si>
  <si>
    <t>PETRÓLEO Y GAS</t>
  </si>
  <si>
    <t>MADERA</t>
  </si>
  <si>
    <t>OTROS RECURSOS EXTRAÍBLES</t>
  </si>
  <si>
    <t>PLUSVALÍA MERCANTIL</t>
  </si>
  <si>
    <t xml:space="preserve">COSTO DE FINANCIACIÓN </t>
  </si>
  <si>
    <t>DESVALORIZACIÓN DE ACTIVO INMOVILIZADO</t>
  </si>
  <si>
    <t xml:space="preserve"> DESVALORIZACION DE INVERSIONES INMOBILIARIAS</t>
  </si>
  <si>
    <t>EDIFICACIONES - COSTO DE DE ADQUISICION O CONSTRUCCIÓN</t>
  </si>
  <si>
    <t>EDIFICACIONES - COSTO DE FINANCIACIÓN</t>
  </si>
  <si>
    <t>DESVALORIZACION DE INMUEBLES, MAQUINARIA Y EQUIPO</t>
  </si>
  <si>
    <t>EDIFICACIONES - COSTO DE ADQUISICION O CONSTRUCCIÓN</t>
  </si>
  <si>
    <t>MAQUINARIAS Y EQUIPOS DE EXPLOTACIÓN - COSTO DE ADQUISICION O CONSTRUCCIÓN</t>
  </si>
  <si>
    <t>MAQUINARIAS Y EQUIPOS DE EXPLOTACIÓN - COSTO DE FINANCIACIÓN</t>
  </si>
  <si>
    <t>DESVALORIZAACION DE INTANGIBLES</t>
  </si>
  <si>
    <t>DESVALORIZACION DE ACTIVOS BIOLÓGICOS</t>
  </si>
  <si>
    <t>COSTO DE FINANCIACIÓN</t>
  </si>
  <si>
    <t xml:space="preserve">DESVALORIZACION DE INVERSIONES INMOBOLIARIAS </t>
  </si>
  <si>
    <t xml:space="preserve">INVERSIONES A SER MANTENIDAS HASTA EL VENCIMIENTO </t>
  </si>
  <si>
    <t>INVERSIONES FINANCERAS REPRESENTATIVAS DE DERECHO PATRIMONIAL</t>
  </si>
  <si>
    <t>ACTIVO DIFERIDO</t>
  </si>
  <si>
    <t>IMPUESTO A LA RENTA DIFERIDO</t>
  </si>
  <si>
    <t>IMPUESTO A LA RENTA DIFERIDO - PATRIMONIO</t>
  </si>
  <si>
    <t xml:space="preserve">IMPUESTO A LA RENTA DIFERIDO - RESUSLTADOS </t>
  </si>
  <si>
    <t xml:space="preserve">PARTICIPACIONES DE LOS TRABAJADORES DIFERIDAS </t>
  </si>
  <si>
    <t>PARTICIPACIONES DE LOS TRABAJADORES DIFERIDAS - PATRIMONIO</t>
  </si>
  <si>
    <t>PARTICIPACIONES DE LOS TRABAJADORES DIFERIDAS - RESULTADOS</t>
  </si>
  <si>
    <t>INTERESES DIFERIDOS</t>
  </si>
  <si>
    <t>INTERESES NO DEVENGADOS EN TRANSACCIONES CON TERCEROS</t>
  </si>
  <si>
    <t>INTERESES NO DEVENGADOS EN MEDICIÓN A VALOR DESCONTADO</t>
  </si>
  <si>
    <t>OTROS ACTIVOS</t>
  </si>
  <si>
    <t>BIENES DE ARTE Y CULTURA</t>
  </si>
  <si>
    <t>OBRAS DE ARTE</t>
  </si>
  <si>
    <t>BIBLIOTECA</t>
  </si>
  <si>
    <t>DIVERSOS</t>
  </si>
  <si>
    <t>MONEDAS Y JOYAS</t>
  </si>
  <si>
    <t>BIENES ENTREGADOS EN COMODATO</t>
  </si>
  <si>
    <t>BIENES RECIBIDOS EN PAGO (ADJUDICADOS Y REALIZABLES)</t>
  </si>
  <si>
    <t>DEPRECIACIÓN, AMORTIZACIÓN Y AGOTAMIENTO ACUMULADOS</t>
  </si>
  <si>
    <t>DEPRECIACIÓN ACUMULADA</t>
  </si>
  <si>
    <t>EDIFICACIONES - COSTO DE ADQUISICIÓN O CONSTRUCCIÓN</t>
  </si>
  <si>
    <t>EDIFICACIONES - REVALUACIÓN</t>
  </si>
  <si>
    <t>INVERSIONES INMOBILIARIAS - EDIFICACIONES</t>
  </si>
  <si>
    <t>INMUEBLES, MAQUINARIA Y EQUIPO - EDIFICACIONES</t>
  </si>
  <si>
    <t>INMUEBLES, MAQUINARIA Y EQUIPO - MAQUINARIAS Y EQUIPOS DE EXPLOTACIÓN</t>
  </si>
  <si>
    <t>INMUEBLES, MAQUINARIA Y EQUIPO - EQUIPOS DE TRANSPORTE</t>
  </si>
  <si>
    <t>INMUEBLES, MAQUINARIA Y EQUIPO - EQUIPOS DIVERSOS</t>
  </si>
  <si>
    <t>INMUEBLES, MAQUINARIA Y EQUIPO - COSTO</t>
  </si>
  <si>
    <t>INMUEBLES, MAQUINARIA Y EQUIPO - REVALUACIÓN</t>
  </si>
  <si>
    <t>INMUEBLES, MAQUINARIA Y EQUIPO – COSTO DE FINANCIACIÓN</t>
  </si>
  <si>
    <t>ACTIVOS BIOLÓGICOS EN PRODUCCIÓN – COSTO</t>
  </si>
  <si>
    <t>ACTIVOS BIOLÓGICOS DE ORIGEN ANIMAL</t>
  </si>
  <si>
    <t>ACTIVOS BIOLÓGICOS DE ORIGEN VEGETAL</t>
  </si>
  <si>
    <t>ACTIVOS BIOLÓGICOS EN PRODUCCIÓN – COSTO DE FINANCIACIÓN</t>
  </si>
  <si>
    <t>AMORTIZACIÓN ACUMULADA</t>
  </si>
  <si>
    <t>INTANGIBLES - COSTO</t>
  </si>
  <si>
    <t>INTANGIBLES - REVALUACIÓN</t>
  </si>
  <si>
    <t xml:space="preserve">INTAGIBLES - COSTO DE FINANCIACION </t>
  </si>
  <si>
    <t>AGOTAMIENTO ACUMULADO</t>
  </si>
  <si>
    <t>AGOTAMIENTO DE RESERVAS DE RECURSOS EXTRAÍBLES</t>
  </si>
  <si>
    <t>TRIBUTOS Y APORTES AL SISTEMA DE PENSIONES Y DE SALUD POR PAGAR</t>
  </si>
  <si>
    <t>GOBIERNO CENTRAL</t>
  </si>
  <si>
    <t>IMPUESTO GENERAL A LAS VENTAS</t>
  </si>
  <si>
    <t>IGV - CUENTA PROPIA</t>
  </si>
  <si>
    <t>IGV - SERVICIOS PRESTADOS POR NO DOMICILIADOS</t>
  </si>
  <si>
    <t>IGV - RÉGIMEN DE PERCEPCIONES</t>
  </si>
  <si>
    <t>IGV - RÉGIMEN DE RETENCIONES</t>
  </si>
  <si>
    <t>IMPUESTO SELECTIVO AL CONSUMO</t>
  </si>
  <si>
    <t>DERECHOS ADUANEROS</t>
  </si>
  <si>
    <t>DERECHOS ARANCELARIOS</t>
  </si>
  <si>
    <t>DERECHOS ADUANEROS POR VENTAS</t>
  </si>
  <si>
    <t>IMPUESTO A LA RENTA</t>
  </si>
  <si>
    <t>RENTA DE TERCERA CATEGORÍA</t>
  </si>
  <si>
    <t>RENTA DE CUARTA CATEGORÍA</t>
  </si>
  <si>
    <t>RENTA DE QUINTA CATEGORÍA</t>
  </si>
  <si>
    <t>RENTA DE NO DOMICILIADOS</t>
  </si>
  <si>
    <t>OTRAS RETENCIONES</t>
  </si>
  <si>
    <t xml:space="preserve">OTROS IMPUESTOS Y CONTARPRESTACIONE </t>
  </si>
  <si>
    <t>IMPUESTO A LAS TRANSACCIONES FINANCIERAS</t>
  </si>
  <si>
    <t>IMPUESTO A LOS JUEGOS DE CASINO Y TRAGAMONEDAS</t>
  </si>
  <si>
    <t>TASAS POR LA PRESTACIÓN DE SERVICIOS PÚBLICOS</t>
  </si>
  <si>
    <t>IMPUESTO A LOS DIVIDENDOS</t>
  </si>
  <si>
    <t xml:space="preserve">IMPUESTO TEMPORAL A LOS ACTIVOS NETOS </t>
  </si>
  <si>
    <t xml:space="preserve">OTROS IMPUESTOS    </t>
  </si>
  <si>
    <t>CERTIFICADOS TRIBUTARIOS</t>
  </si>
  <si>
    <t>INSTITUCIONES PÚBLICAS</t>
  </si>
  <si>
    <t>ESSALUD</t>
  </si>
  <si>
    <t>ONP</t>
  </si>
  <si>
    <t>CONTRIBUCIÓN AL SENATI</t>
  </si>
  <si>
    <t>CONTRIBUCIÓN AL SENCICO</t>
  </si>
  <si>
    <t>OTRAS INSTITUCIONES</t>
  </si>
  <si>
    <t>GOBIERNOS REGIONALES</t>
  </si>
  <si>
    <t>GOBIERNOS LOCALES</t>
  </si>
  <si>
    <t>IMPUESTOS</t>
  </si>
  <si>
    <t>IMPUESTO AL PATRIMONIO VEHICULAR</t>
  </si>
  <si>
    <t>IMPUESTO A LAS APUESTAS</t>
  </si>
  <si>
    <t>IMPUESTO A LOS JUEGOS</t>
  </si>
  <si>
    <t>IMPUESTO DE ALCABALA</t>
  </si>
  <si>
    <t>IMPUESTO PREDIAL</t>
  </si>
  <si>
    <t>IMPUESTO A LOS ESPECTÁCULOS PÚBLICOS NO DEPORTIVOS</t>
  </si>
  <si>
    <t>CONTRIBUCIONES</t>
  </si>
  <si>
    <t>TASAS</t>
  </si>
  <si>
    <t>LICENCIA DE APERTURA DE ESTABLECIMIENTOS</t>
  </si>
  <si>
    <t>TRANSPORTE PÚBLICO</t>
  </si>
  <si>
    <t>ESTACIONAMIENTO DE VEHÍCULOS</t>
  </si>
  <si>
    <t>SERVICIOS PÚBLICOS O ARBITRIOS</t>
  </si>
  <si>
    <t>SERVICIOS ADMINISTRATIVOS O DERECHOS</t>
  </si>
  <si>
    <t>ADMINISTRADORAS DE FONDOS DE PENSIONES</t>
  </si>
  <si>
    <t>EMPRESAS PRESTADORAS DE SERVICIOS DE SALUD</t>
  </si>
  <si>
    <t>CUENTA PROPIA</t>
  </si>
  <si>
    <t>CUENTA DE TERCEROS</t>
  </si>
  <si>
    <t>OTROS COSTOS ADMINISTRATIVOS E INTERESES</t>
  </si>
  <si>
    <t>REMUNERACIONES Y PARTICIPACIONES POR PAGAR</t>
  </si>
  <si>
    <t>REMUNERACIONES POR PAGAR</t>
  </si>
  <si>
    <t>SUELDOS Y SALARIOS POR PAGAR</t>
  </si>
  <si>
    <t>COMISIONES POR PAGAR</t>
  </si>
  <si>
    <t>REMUNERACIONES EN ESPECIE POR PAGAR</t>
  </si>
  <si>
    <t>GRATIFICACIONES POR PAGAR</t>
  </si>
  <si>
    <t>VACACIONES POR PAGAR</t>
  </si>
  <si>
    <t>PARTICIPACIÓN DE LOS TRABAJADORES POR PAGAR</t>
  </si>
  <si>
    <t>BENEFICIOS SOCIALES DE LOS TRABAJADORES POR PAGAR</t>
  </si>
  <si>
    <t>COMPENSACIÓN POR TIEMPO DE SERVICIOS</t>
  </si>
  <si>
    <t>ADELANTO DE COMPENSACIÓN POR TIEMPO DE SERVICIOS</t>
  </si>
  <si>
    <t>PENSIONES Y JUBILACIONES</t>
  </si>
  <si>
    <t>OTRAS REMUNERACIONES Y PARTICIPACIONES POR PAGAR</t>
  </si>
  <si>
    <t>CUENTAS POR PAGAR COMERCIALES – TERCEROS</t>
  </si>
  <si>
    <t>FACTURAS, BOLETAS Y OTROS COMPROBANTES POR PAGAR</t>
  </si>
  <si>
    <t>EMITIDAS</t>
  </si>
  <si>
    <t>ANTICIPOS A PROVEEDORES</t>
  </si>
  <si>
    <t>LETRAS POR PAGAR</t>
  </si>
  <si>
    <t>HONORARIOS POR PAGAR</t>
  </si>
  <si>
    <t>CUENTAS POR PAGAR COMERCIALES – RELACIONADAS</t>
  </si>
  <si>
    <t>ANTICIPOS OTORGADOS</t>
  </si>
  <si>
    <t>ANTCIPOS OTORGADOS</t>
  </si>
  <si>
    <t>CUENTAS POR PAGAR A LOS ACCIONISTAS, DIRECTORES Y GERENTES</t>
  </si>
  <si>
    <t>OTRAS CUENTAS POR PAGAR</t>
  </si>
  <si>
    <t>DIETAS</t>
  </si>
  <si>
    <t>OBLIGACIONES FINANCIERAS</t>
  </si>
  <si>
    <t>PRÉSTAMOS DE INSTITUCIONES FINANCIERAS Y OTRAS ENTIDADES</t>
  </si>
  <si>
    <t>INSTITUCIONES FINANCIERAS</t>
  </si>
  <si>
    <t>OTRAS ENTIDADES</t>
  </si>
  <si>
    <t>CONTRATOS DE ARRENDAMIENTO FINANCIERO</t>
  </si>
  <si>
    <t>OBLIGACIONES EMITIDAS</t>
  </si>
  <si>
    <t xml:space="preserve">BONOS EMITIDOS </t>
  </si>
  <si>
    <t>BONOS TITULIZADOS</t>
  </si>
  <si>
    <t>PAPELES COMERCIALES</t>
  </si>
  <si>
    <t xml:space="preserve">OTRAS OBLIGACIONES   </t>
  </si>
  <si>
    <t>OTROS INSTRUMENTOS FINANCIEROS POR PAGAR</t>
  </si>
  <si>
    <t>LETRAS</t>
  </si>
  <si>
    <t>BONOS</t>
  </si>
  <si>
    <t>PAGARÉS</t>
  </si>
  <si>
    <t>FACTURAS CONFORMADAS</t>
  </si>
  <si>
    <t>OTRAS OBLIGACIONES FINANCIERAS</t>
  </si>
  <si>
    <t>COSTOS DE FINANCIACIÓN POR PAGAR</t>
  </si>
  <si>
    <t>PRÉSTAMOS CON COMPROMISOS DE RECOMPRA</t>
  </si>
  <si>
    <t>CUENTAS POR PAGAR DIVERSAS – TERCEROS</t>
  </si>
  <si>
    <t>RECLAMACIONES DE TERCEROS</t>
  </si>
  <si>
    <t>PASIVOS POR INSTRUMENTOS FINANCIEROS DERIVADOS</t>
  </si>
  <si>
    <t>INSTRUMENTOS FINANCEROS PRIMARIOS</t>
  </si>
  <si>
    <t xml:space="preserve">INSTRUMENTOS FIANNCIEROS DERIVADOS </t>
  </si>
  <si>
    <t xml:space="preserve">CARTERA DE NEGOCIACION  </t>
  </si>
  <si>
    <t xml:space="preserve">INSTRUMENTOS DE COERTURA </t>
  </si>
  <si>
    <t>PASIVOS POR COMPRA DE ACTIVO INMOVILIZADO</t>
  </si>
  <si>
    <t>INVESIONES MOVILIARIAS</t>
  </si>
  <si>
    <t xml:space="preserve">INMUEBLE MAQUINARIAS Y EQUIPOS </t>
  </si>
  <si>
    <t>ACTIVOS BIOLOGICOS</t>
  </si>
  <si>
    <t>DEPÓSITOS RECIBIDOS EN GARANTÍA</t>
  </si>
  <si>
    <t>OTRAS CUENTAS POR PAGAR DIVERSAS</t>
  </si>
  <si>
    <t>SUBSIDIOS GUBERNAMENTALES</t>
  </si>
  <si>
    <t>DONACIONES CONDICIONADAS</t>
  </si>
  <si>
    <t xml:space="preserve">OTRAS CUENTAS POR PAGAR </t>
  </si>
  <si>
    <t>CUENTAS POR PAGAR DIVERSAS – RELACIONADAS</t>
  </si>
  <si>
    <t>COSTOS DE FINANCIACIÓN</t>
  </si>
  <si>
    <t>PASIVO POR COMPRA DE ACTIVO INMOVILIZADO</t>
  </si>
  <si>
    <t xml:space="preserve">INVERSIONES MOBILIARIAS   </t>
  </si>
  <si>
    <t>PROVISIONES</t>
  </si>
  <si>
    <t>PROVISIÓN PARA LITIGIOS</t>
  </si>
  <si>
    <t>PROVISIÓN POR DESMANTELAMIENTO, RETIRO O REHABILITACIÓN DEL INMOVILIZADO</t>
  </si>
  <si>
    <t>PROVISIÓN PARA REESTRUCTURACIONES</t>
  </si>
  <si>
    <t>PROVISIÓN PARA PROTECCIÓN Y REMEDIACIÓN DEL MEDIO AMBIENTE</t>
  </si>
  <si>
    <t>PROVISIÓN PARA GASTOS DE RESPONSABILIDAD SOCIAL</t>
  </si>
  <si>
    <t>OTRAS PROVISIONES</t>
  </si>
  <si>
    <t>PASIVO DIFERIDO</t>
  </si>
  <si>
    <t>IMPUESTO A LA RENTA DIFERIDO - RESULTADOS</t>
  </si>
  <si>
    <t>PARTICIPACIONES DE LOS TRABAJADORES DIFERIDAS</t>
  </si>
  <si>
    <t>GANANCIA EN VENTA CON ARRENDAMIENTO FINANCIERO PARALELO</t>
  </si>
  <si>
    <t>SUBSIDIOS RECIBIDOS DIFERIDOS</t>
  </si>
  <si>
    <t>INGRESOS DIFERIDOS</t>
  </si>
  <si>
    <t>COSTOS DIFERIDOS</t>
  </si>
  <si>
    <t>CAPITAL</t>
  </si>
  <si>
    <t>CAPITAL SOCIAL</t>
  </si>
  <si>
    <t>ACCIONES</t>
  </si>
  <si>
    <t>PARTICIPACIONES</t>
  </si>
  <si>
    <t>ACCIONES EN TESORERÍA</t>
  </si>
  <si>
    <t>ACCIONES DE INVERSIÓN</t>
  </si>
  <si>
    <t>ACCIONES DE INVERSIÓN EN TESORERÍA</t>
  </si>
  <si>
    <t>CAPITAL ADICIONAL</t>
  </si>
  <si>
    <t>PRIMAS (DESCUENTO) DE ACCIONES</t>
  </si>
  <si>
    <t>CAPITALIZACIONES EN TRÁMITE</t>
  </si>
  <si>
    <t>APORTES</t>
  </si>
  <si>
    <t>RESERVAS</t>
  </si>
  <si>
    <t>ACREENCIAS</t>
  </si>
  <si>
    <t>UTILIDADES</t>
  </si>
  <si>
    <t>REDUCCIONES DE CAPITAL PENDIENTES DE FORMALIZACIÓN</t>
  </si>
  <si>
    <t>RESULTADOS NO REALIZADOS</t>
  </si>
  <si>
    <t>DIFERENCIA EN CAMBIO DE INVERSIONES PERMANENTES EN ENTIDADES EXTRANJERAS</t>
  </si>
  <si>
    <t>INSTRUMENTOS FINANCIEROS – COBERTURA DE FLUJO DE EFECTIVO</t>
  </si>
  <si>
    <t>GANANCIA O PÉRDIDA EN ACTIVOS O PASIVOS FINANCIEROS DISPONIBLES PARA LA VENTA</t>
  </si>
  <si>
    <t>GANANCIA</t>
  </si>
  <si>
    <t>PÉRDIDA</t>
  </si>
  <si>
    <t>GANANCIA O PÉRDIDA EN ACTIVOS O PASIVOS FINANCIEROS DISPONIBLES PARA LA VENTA - COMPRA O VENTA CONVENCIONAL FECHA DE LIQUIDACION</t>
  </si>
  <si>
    <t>EXCEDENTE DE REVALUACIÓN</t>
  </si>
  <si>
    <t>INMUEBLES, MAQUINARIA Y EQUIPOS</t>
  </si>
  <si>
    <t>EXCEDENTE DE REVALUACIÓN – ACCIONES LIBERADAS RECIBIDAS</t>
  </si>
  <si>
    <t>PARTICIPACIÓN EN EXCEDENTE DE REVALUACIÓN – INVERSIONES EN ENTIDADES RELACIONADAS</t>
  </si>
  <si>
    <t>REINVERSIÓN</t>
  </si>
  <si>
    <t>LEGAL</t>
  </si>
  <si>
    <t>CONTRACTUALES</t>
  </si>
  <si>
    <t>ESTATUTARIAS</t>
  </si>
  <si>
    <t>FACULTATIVAS</t>
  </si>
  <si>
    <t>OTRAS RESERVAS</t>
  </si>
  <si>
    <t>RESULTADOS ACUMULADOS</t>
  </si>
  <si>
    <t>UTILIDADES NO DISTRIBUIDAS</t>
  </si>
  <si>
    <t>UTILIDADES ACUMULADAS</t>
  </si>
  <si>
    <t>INGRESOS DE AÑOS ANTERIORES</t>
  </si>
  <si>
    <t>PÉRDIDAS ACUMULADAS</t>
  </si>
  <si>
    <t>GASTOS DE AÑOS ANTERIORES</t>
  </si>
  <si>
    <t>COMPRAS</t>
  </si>
  <si>
    <t>MATERIAS PRIMAS PARA PRODUCTOS PARA PRODUCTOS AGROPECUARIOS Y PISCÍCOLAS</t>
  </si>
  <si>
    <t>COSTOS VINCULADOS CON LAS COMPRAS</t>
  </si>
  <si>
    <t>COSTOS VINCULADOS CON LAS COMPRAS DE MERCADERÍAS</t>
  </si>
  <si>
    <t>TRANSPORTE</t>
  </si>
  <si>
    <t>COMISIONES</t>
  </si>
  <si>
    <t>OTROS COSTOS VINCULADOS CON LAS COMPRAS DE MERCADERÍAS</t>
  </si>
  <si>
    <t>COSTOS VINCULADOS CON LAS COMPRAS DE MATERIAS PRIMAS</t>
  </si>
  <si>
    <t>OTROS COSTOS VINCULADOS CON LAS COMPRAS DE MATERIALES</t>
  </si>
  <si>
    <t>COSTOS VINCULADOS CON LAS COMPRAS DE MATERIALES, SUMINISTROS Y REPUESTOS</t>
  </si>
  <si>
    <t xml:space="preserve">DRECHOS ADUANEROS   </t>
  </si>
  <si>
    <t>OTROS COSTOS VINCULADOS CON LAS COMPRAS DE MATERIALES, SUMINISTROS Y REPUESTOS</t>
  </si>
  <si>
    <t>COSTOS VINCULADOS CON LAS COMPRAS DE ENVASES Y EMBALAJES</t>
  </si>
  <si>
    <t>VARIACIÓN DE EXISTENCIAS</t>
  </si>
  <si>
    <t>GASTOS DE PERSONAL, DIRECTORES Y GERENTES</t>
  </si>
  <si>
    <t>REMUNERACIONES</t>
  </si>
  <si>
    <t>SUELDOS Y SALARIOS</t>
  </si>
  <si>
    <t>REMUNERACIONES EN ESPECIE</t>
  </si>
  <si>
    <t>GRATIFICACIONES</t>
  </si>
  <si>
    <t>VACACIONES</t>
  </si>
  <si>
    <t>OTRAS REMUNERACIONES</t>
  </si>
  <si>
    <t>INDEMNIZACIONES AL PERSONAL</t>
  </si>
  <si>
    <t>CAPACITACIÓN</t>
  </si>
  <si>
    <t>ATENCIÓN AL PERSONAL</t>
  </si>
  <si>
    <t xml:space="preserve">SEGURIDAD Y PREVISIÓN SOCIAL Y OTRAS CONTRIBUCIONES </t>
  </si>
  <si>
    <t>RÉGIMEN DE PRESTACIONES DE SALUD</t>
  </si>
  <si>
    <t>RÉGIMEN DE PENSIONES</t>
  </si>
  <si>
    <t>SEGURO COMPLEMENTARIO DE TRABAJO DE RIESGO, ACCIDENTES DE TRABAJO Y ENFERMEDADES PROFESIONALES</t>
  </si>
  <si>
    <t>SEGURO DE VIDA</t>
  </si>
  <si>
    <t>SEGUROS PARTICULARES DE PRESTACIONES DE SALUD - EPS Y OTROS PARTICULARES</t>
  </si>
  <si>
    <t>CAJA DE BENEFICIOS DE SEGURIDAD SOCIAL DEL PESCADOR</t>
  </si>
  <si>
    <t>CONTRIBUCIONES A SENCICO Y SENATI</t>
  </si>
  <si>
    <t>REMUNERACIONES AL DIRECTORIO</t>
  </si>
  <si>
    <t>BENEFICIOS SOCIALES DE LOS TRABAJADORES</t>
  </si>
  <si>
    <t>COMPENSACIÓN POR TIEMPO DE SERVICIO</t>
  </si>
  <si>
    <t>OTROS BENEFICIOS POST-EMPLEO</t>
  </si>
  <si>
    <t>GASTOS DE SERVICIOS PRESTADOS POR TERCEROS</t>
  </si>
  <si>
    <t>TRANSPORTE, CORREOS Y GASTOS DE VIAJE</t>
  </si>
  <si>
    <t>DE CARGA</t>
  </si>
  <si>
    <t>DE PASAJEROS</t>
  </si>
  <si>
    <t>CORREOS</t>
  </si>
  <si>
    <t>ALOJAMIENTO</t>
  </si>
  <si>
    <t>ALIMENTACIÓN</t>
  </si>
  <si>
    <t xml:space="preserve">OTROS GASTOS DE VIAJE </t>
  </si>
  <si>
    <t>ASESORIA Y CONSULTORIA</t>
  </si>
  <si>
    <t xml:space="preserve">ADMINISTRATIVA </t>
  </si>
  <si>
    <t>LEGAL Y TRIBUTARIA</t>
  </si>
  <si>
    <t xml:space="preserve">AUDITORIA Y CONTABLE </t>
  </si>
  <si>
    <t>MERCADOTECNIA</t>
  </si>
  <si>
    <t>MEDIOAMBIENTAL</t>
  </si>
  <si>
    <t>INVESTIGACIOON Y DESARROLLLO</t>
  </si>
  <si>
    <t>PRODUCCION</t>
  </si>
  <si>
    <t xml:space="preserve">OTROS </t>
  </si>
  <si>
    <t>PRODUCCIÓN ENCARGADA A TERCEROS</t>
  </si>
  <si>
    <t>MANTENIMIENTO Y REPARACIONES</t>
  </si>
  <si>
    <t>SERVICIOS BÁSICOS</t>
  </si>
  <si>
    <t>ENERGÍA ELÉCTRICA</t>
  </si>
  <si>
    <t>GAS</t>
  </si>
  <si>
    <t>AGUA</t>
  </si>
  <si>
    <t>TELÉFONO</t>
  </si>
  <si>
    <t>INTERNET</t>
  </si>
  <si>
    <t>RADIO</t>
  </si>
  <si>
    <t>CABLE</t>
  </si>
  <si>
    <t>PUBLICIDAD, PUBLICACIONES, RELACIONES PÚBLICAS</t>
  </si>
  <si>
    <t xml:space="preserve">PUBLICIDAD  </t>
  </si>
  <si>
    <t xml:space="preserve">PUBLICACIONES </t>
  </si>
  <si>
    <t xml:space="preserve">RELACIONES PUBLICAS </t>
  </si>
  <si>
    <t>SERVICIOS DE CONTRATISTAS</t>
  </si>
  <si>
    <t>OTROS SERVICIOS PRESTADOS POR TERCEROS</t>
  </si>
  <si>
    <t>GASTOS BANCARIOS</t>
  </si>
  <si>
    <t>GASTOS DE LABORATORIO</t>
  </si>
  <si>
    <t>GASTOS POR TRIBUTOS</t>
  </si>
  <si>
    <t>CÁNONES Y DERECHOS</t>
  </si>
  <si>
    <t xml:space="preserve">IMPUESTO A LOS JUEGOS DE CASINO Y MAQUINAS TRAGAMONEDAS </t>
  </si>
  <si>
    <t xml:space="preserve">REGALIAS MINERAS </t>
  </si>
  <si>
    <t xml:space="preserve">CANONES </t>
  </si>
  <si>
    <t xml:space="preserve">GOBIERNO REGIONAL </t>
  </si>
  <si>
    <t>GOBIERNO LOCAL</t>
  </si>
  <si>
    <t>ARBITRIOS MUNICIPALES Y SEGURIDAD CIUDADANA</t>
  </si>
  <si>
    <t xml:space="preserve">LICENCIA DE FUNCIONAMIENTO </t>
  </si>
  <si>
    <t xml:space="preserve">OTROS GASTOS POR TRIBUTOS </t>
  </si>
  <si>
    <t>CONTRIBUCION A SENATI</t>
  </si>
  <si>
    <t>CONTRIBUCION A SENCICO</t>
  </si>
  <si>
    <t xml:space="preserve">OTRO </t>
  </si>
  <si>
    <t>OTROS GASTOS DE GESTIÓN</t>
  </si>
  <si>
    <t>SUSCRIPCIONES</t>
  </si>
  <si>
    <t>LICENCIAS Y DERECHOS DE VIGENCIA</t>
  </si>
  <si>
    <t>COSTO NETO DE ENAJENACIÓN DE ACTIVOS INMOVILIZADOS Y OPERACIONES DISCONTINUADAS</t>
  </si>
  <si>
    <t>COSTO NETO DE ENAJENACIÓN DE ACTIVOS INMOVILIZADOS</t>
  </si>
  <si>
    <t xml:space="preserve">OPERACIONES DISCONTINUADAS - ABANDONO E ACTIVOS </t>
  </si>
  <si>
    <t xml:space="preserve">INMUEBLE, MAQUINARIA Y EQUIPOS </t>
  </si>
  <si>
    <t>GESTIÓN MEDIOAMBIENTAL</t>
  </si>
  <si>
    <t>DONACIONES</t>
  </si>
  <si>
    <t>SANCIONES ADMINISTRATIVAS</t>
  </si>
  <si>
    <t>PÉRDIDA POR MEDICIÓN DE ACTIVOS NO FINANCIEROS AL VALOR RAZONABLE</t>
  </si>
  <si>
    <t>ACTIVO REALIZABLE</t>
  </si>
  <si>
    <t xml:space="preserve">PRODUCTOS TERMINADOS </t>
  </si>
  <si>
    <t>ACTIVO INMOVILIZADO</t>
  </si>
  <si>
    <t>GASTOS FINANCIEROS</t>
  </si>
  <si>
    <t>GASTOS EN OPERACIONES DE ENDEUDAMIENTO Y OTROS</t>
  </si>
  <si>
    <t>EMISIÓN Y COLOCACIÓN DE INSTRUMENTOS REPRESENTATIVOS DE DEUDA Y PATRIMONIO</t>
  </si>
  <si>
    <t>DOCUMENTOS VENDIDOS O DESCONTADOS</t>
  </si>
  <si>
    <t>PÉRDIDA POR INSTRUMENTOS FINANCIEROS DERIVADOS</t>
  </si>
  <si>
    <t>INTERESES POR PRÉSTAMOS Y OTRAS OBLIGACIONES</t>
  </si>
  <si>
    <t>OBLIGACIONES COMERCIALES</t>
  </si>
  <si>
    <t>OBLIGACIONES TRIBUTARIAS</t>
  </si>
  <si>
    <t>DESCUENTOS CONCEDIDOS POR PRONTO PAGO</t>
  </si>
  <si>
    <t>DIFERENCIA DE CAMBIO</t>
  </si>
  <si>
    <t>PÉRDIDA POR MEDICIÓN DE ACTIVOS Y PASIVOS FINANCIEROS AL VALOR RAZONABLE</t>
  </si>
  <si>
    <t>OTROS GASTOS FINANCIEROS</t>
  </si>
  <si>
    <t>PRIMAS POR OPCIONES</t>
  </si>
  <si>
    <t>GASTOS FINANCIEROS EN MEDICIÓN A VALOR DESCONTADO</t>
  </si>
  <si>
    <t>VALUACIÓN Y DETERIORO DE ACTIVOS Y PROVISIONES</t>
  </si>
  <si>
    <t>DEPRECIACIÓN</t>
  </si>
  <si>
    <t>DEPRECIACIÓN DE INVERSIONES INMOBILIARIAS</t>
  </si>
  <si>
    <t>EDIFICACIONES - COSTO</t>
  </si>
  <si>
    <t>EDIFICACIONES – COSTO DE FINANCIACIÓN</t>
  </si>
  <si>
    <t>DEPRECIACIÓN DE ACTIVOS ADQUIRIDOS EN ARRENDAMIENTO FINANCIERO – INVERSIONES INMOBILIARIAS</t>
  </si>
  <si>
    <t>DEPRECIACIÓN DE ACTIVOS ADQUIRIDOS EN ARRENDAMIENTO FINANCIERO</t>
  </si>
  <si>
    <t>DEPRECIACIÓN DE INMUEBLES, MAQUINARIA Y EQUIPO – COSTO</t>
  </si>
  <si>
    <t>DEPRECIACIÓN DE INMUEBLES, MAQUINARIA Y EQUIPO – REVALUACIÓN</t>
  </si>
  <si>
    <t>DEPRECIACIÓN DE INMUEBLES, MAQUINARIA Y EQUIPO – COSTOS DE FINANCIACIÓN</t>
  </si>
  <si>
    <t>DEPRECIACIÓN DE ACTIVOS BIOLÓGICOS EN PRODUCCIÓN – COSTO</t>
  </si>
  <si>
    <t>DEPRECIACIÓN DE ACTIVOS BIOLÓGICOS EN PRODUCCIÓN – COSTO DE FINANCIACIÓN</t>
  </si>
  <si>
    <t>AMORTIZACIÓN DE INTANGIBLES</t>
  </si>
  <si>
    <t>AMORTIZACIÓN DE INTANGIBLES ADQUIRIDOS – COSTO</t>
  </si>
  <si>
    <t>AMORTIZACIÓN DE INTANGIBLES ADQUIRIDOS – REVALUACIÓN</t>
  </si>
  <si>
    <t>AMORTIZACIÓN DE INTANGIBLES GENERADOS INTERNAMENTE – COSTO</t>
  </si>
  <si>
    <t>AMORTIZACIÓN DE INTANGIBLES GENERADOS INTERNAMENTE – REVALUACIÓN</t>
  </si>
  <si>
    <t>AGOTAMIENTO</t>
  </si>
  <si>
    <t>AGOTAMIENTO DE RECURSOS NATURALES ADQUIRIDOS</t>
  </si>
  <si>
    <t>VALUACIÓN DE ACTIVOS</t>
  </si>
  <si>
    <t>DESVALORIZACIÓN DE INVERSIONES MOBILIARIAS</t>
  </si>
  <si>
    <t>DETERIORO DEL VALOR DE LOS ACTIVOS</t>
  </si>
  <si>
    <t>DESVALORIZACIÓN DE INVERSIONES INMOBILIARIAS</t>
  </si>
  <si>
    <t>DESVALORIZACIÓN DE INMUEBLES MAQUINARIA Y EQUIPO</t>
  </si>
  <si>
    <t>DESVALORIZACIÓN DE INTANGIBLES</t>
  </si>
  <si>
    <t>DESVALORIZACIÓN DE ACTIVOS BIOLÓGICOS EN PRODUCCIÓN</t>
  </si>
  <si>
    <t>PROVISIÓN PARA LITIGIOS – COSTO</t>
  </si>
  <si>
    <t>PROVISIÓN PARA LITIGIOS – ACTUALIZACIÓN FINANCIERA</t>
  </si>
  <si>
    <t>PROVISIÓN POR DESMANTELAMIENTO, RETIRO O REHABILITACIÓN DEL INMOVILIZADO – COSTO</t>
  </si>
  <si>
    <t>PROVISIÓN POR DESMANTELAMIENTO, RETIRO O REHABILITACIÓN DEL INMOVILIZADO – ACTUALIZACIÓN FINANCIERA</t>
  </si>
  <si>
    <t>COSTO DE VENTAS</t>
  </si>
  <si>
    <t>TERCEROS</t>
  </si>
  <si>
    <t>RELACIONADAS</t>
  </si>
  <si>
    <t>PRODUCTOS INMUEBLES TERMINADOS</t>
  </si>
  <si>
    <t>SERVICIOS</t>
  </si>
  <si>
    <t>VENTAS</t>
  </si>
  <si>
    <t>MERCADERÍAS – OTRAS</t>
  </si>
  <si>
    <t>PRESTACIÓN DE SERVICIOS</t>
  </si>
  <si>
    <t>DEVOLUCIONES SOBRE VENTAS</t>
  </si>
  <si>
    <t>MERCADERÍAS – TERCEROS</t>
  </si>
  <si>
    <t>MERCADERÍAS – RELACIONADAS</t>
  </si>
  <si>
    <t>PRODUCTOS TERMINADOS – TERCEROS</t>
  </si>
  <si>
    <t>PRODUCTOS TERMINADOS – RELACIONADAS</t>
  </si>
  <si>
    <t>SUBPRODUCTOS, DESECHOS Y DESPERDICIOS – TERCEROS</t>
  </si>
  <si>
    <t>SUBPRODUCTOS, DESECHOS Y DESPERDICIOS – RELACIONADAS</t>
  </si>
  <si>
    <t>VARIACIÓN DE LA PRODUCCIÓN ALMACENADA</t>
  </si>
  <si>
    <t>VARIACIÓN DE PRODUCTOS TERMINADOS</t>
  </si>
  <si>
    <t>VARIACIÓN DE SUBPRODUCTOS, DESECHOS Y DESPERDICIOS</t>
  </si>
  <si>
    <t>VARIACIÓN DE PRODUCTOS EN PROCESO</t>
  </si>
  <si>
    <t>VARIACIÓN DE ENVASES Y EMBALAJES</t>
  </si>
  <si>
    <t>VARIACIÓN DE EXISTENCIAS DE SERVICIOS</t>
  </si>
  <si>
    <t>PRODUCCIÓN DE ACTIVO INMOVILIZADO</t>
  </si>
  <si>
    <t>MAQUINARIAS Y OTROS EQUIPOS DE EXPLOTACIÓN</t>
  </si>
  <si>
    <t>ACTIVOS BIOLÓGICOS EN DESARROLLO DE ORIGEN ANIMAL</t>
  </si>
  <si>
    <t>ACTIVOS BIOLÓGICOS EN DESARROLLO DE ORIGEN VEGETAL</t>
  </si>
  <si>
    <t>COSTOS DE FINANCIACIÓN CAPITALIZADOS</t>
  </si>
  <si>
    <t>COSTOS DE FINANCIACIÓN – INVERSIONES INMOBILIARIAS – EDIFICACIONES</t>
  </si>
  <si>
    <t>COSTOS DE FINANCIACIÓN – INMUEBLES, MAQUINARIA Y EQUIPO</t>
  </si>
  <si>
    <t>COSTOS DE FINANCIACIÓN – INTANGIBLES</t>
  </si>
  <si>
    <t>COSTOS DE FINANCIACIÓN – ACTIVOS BIOLÓGICOS EN DESARROLLO</t>
  </si>
  <si>
    <t>DESCUENTOS, REBAJAS Y BONIFICACIONES OBTENIDOS</t>
  </si>
  <si>
    <t>DESCUENTOS, REBAJAS Y BONIFICACIONES CONCEDIDOS</t>
  </si>
  <si>
    <t>OTROS INGRESOS DE GESTIÓN</t>
  </si>
  <si>
    <t>SERVICIOS EN BENEFICIO DEL PERSONAL</t>
  </si>
  <si>
    <t>COMISIONES Y CORRETAJES</t>
  </si>
  <si>
    <t>RECUPERACIÓN DE CUENTAS DE VALUACIÓN</t>
  </si>
  <si>
    <t>RECUPERACIÓN - CUENTAS DE COBRANZA DUDOSA</t>
  </si>
  <si>
    <t>RECUPERACIÓN - DESVALORIZACIÓN DE EXISTENCIAS</t>
  </si>
  <si>
    <t>RECUPERACIÓN – DESVALORIZACIÓN DE INVERSIONES MOBILIARIAS</t>
  </si>
  <si>
    <t>ENAJENACIÓN DE ACTIVOS INMOVILIZADOS</t>
  </si>
  <si>
    <t>RECUPERACIÓN DE DETERIORO DE CUENTAS DE ACTIVOS INMOVILIZADOS</t>
  </si>
  <si>
    <t>GANANCIA POR MEDICIÓN DE ACTIVOS NO FINANCIEROS AL VALOR RAZONABLE</t>
  </si>
  <si>
    <t>PARTICIPACIÓN EN LOS RESULTADOS DE SUBSIDIARIAS Y ASOCIADAS BAJO EL MÉTODO DEL VALOR PATRIMONIAL</t>
  </si>
  <si>
    <t>INGRESOS POR PARTICIPACIONES EN NEGOCIOS CONJUNTOS</t>
  </si>
  <si>
    <t>INGRESOS FINANCIEROS</t>
  </si>
  <si>
    <t>GANANCIA POR INSTRUMENTO FINANCIERO DERIVADO</t>
  </si>
  <si>
    <t>RENDIMIENTOS GANADOS</t>
  </si>
  <si>
    <t>CUENTAS POR COBRAR COMERCIALES</t>
  </si>
  <si>
    <t>PRÉSTAMOS OTORGADOS</t>
  </si>
  <si>
    <t>DESCUENTOS OBTENIDOS POR PRONTO PAGO</t>
  </si>
  <si>
    <t>DIFERENCIA EN CAMBIO</t>
  </si>
  <si>
    <t>GANANCIA POR MEDICIÓN DE ACTIVOS Y PASIVOS FINANCIEROS AL VALOR RAZONABLE</t>
  </si>
  <si>
    <t>OTROS INGRESOS FINANCIEROS</t>
  </si>
  <si>
    <t>INGRESOS FINANCIEROS EN MEDICIÓN A VALOR DESCONTADO</t>
  </si>
  <si>
    <t>CARGAS CUBIERTAS POR PROVISIONES</t>
  </si>
  <si>
    <t>CARGAS IMPUTABLES A CUENTAS DE COSTOS Y GASTOS</t>
  </si>
  <si>
    <t>GASTOS FINANCIEROS IMPUTABLES A CUENTAS DE EXISTENCIAS</t>
  </si>
  <si>
    <t>MARGEN COMERCIAL</t>
  </si>
  <si>
    <t>PRODUCCIÓN DEL EJERCICIO</t>
  </si>
  <si>
    <t>PRODUCCIÓN DE BIENES</t>
  </si>
  <si>
    <t>PRODUCCIÓN DE SERVICIOS</t>
  </si>
  <si>
    <t>VALOR AGREGADO</t>
  </si>
  <si>
    <t>EXCEDENTE BRUTO (INSUFICIENCIA BRUTA) DE EXPLOTACIÓN</t>
  </si>
  <si>
    <t>RESULTADO DE EXPLOTACIÓN</t>
  </si>
  <si>
    <t>RESULTADO ANTES DE PARTICIPACIONES E IMPUESTOS</t>
  </si>
  <si>
    <t>PARTICIPACIONES DE LOS TRABAJADORES</t>
  </si>
  <si>
    <t>PARTICIPACIÓN DE LOS TRABAJADORES – CORRIENTE</t>
  </si>
  <si>
    <t>PARTICIPACIÓN DE LOS TRABAJADORES – DIFERIDA</t>
  </si>
  <si>
    <t>IMPUESTO A LA RENTA – CORRIENTE</t>
  </si>
  <si>
    <t>IMPUESTO A LA RENTA - DIFERIDO</t>
  </si>
  <si>
    <t>DETERMINACIÓN DEL RESULTADO DEL EJERCICIO</t>
  </si>
  <si>
    <t>UTILIDAD</t>
  </si>
  <si>
    <t>DEBE S/.</t>
  </si>
  <si>
    <t>HABER S/.</t>
  </si>
  <si>
    <t>FERTILIZANTES</t>
  </si>
  <si>
    <t>NITRATO DE AMONIO</t>
  </si>
  <si>
    <t>FOSFATO DI AMÓNICO</t>
  </si>
  <si>
    <t>CLORURO DE POTASIO</t>
  </si>
  <si>
    <t>ESTIÉRCOL</t>
  </si>
  <si>
    <t>PESTICIDAS</t>
  </si>
  <si>
    <t>CYFLUTHRIN</t>
  </si>
  <si>
    <t>ABONO FOLIAR</t>
  </si>
  <si>
    <t>CARBORUFAN</t>
  </si>
  <si>
    <t>MANCOZEB</t>
  </si>
  <si>
    <t>CARBOXIN</t>
  </si>
  <si>
    <t>PROPINEB+CYMOXANIL</t>
  </si>
  <si>
    <t>LISSAPOL NX</t>
  </si>
  <si>
    <t>SUMINISTROS AGRÍCOLAS</t>
  </si>
  <si>
    <t>PICOS</t>
  </si>
  <si>
    <t>HOCES</t>
  </si>
  <si>
    <t>MACHETES</t>
  </si>
  <si>
    <t>MATERIALES AUXILIARES, SUMINISTROS Y REPUESTOS DESVALORIZADOS</t>
  </si>
  <si>
    <t>COSTO DE PRODUCCIÓN</t>
  </si>
  <si>
    <t>GASTOS CORPORATIVOS</t>
  </si>
  <si>
    <t>CUENTAS REFLEJAS</t>
  </si>
  <si>
    <t>COMPRAS REFLEJAS</t>
  </si>
  <si>
    <t>VENTAS REFLEJAS</t>
  </si>
  <si>
    <t>COSTOS POR DISTRIBUIR</t>
  </si>
  <si>
    <t>INVENTARIO PERMANENTE</t>
  </si>
  <si>
    <t>COSTO DE VENTA</t>
  </si>
  <si>
    <t>RESULTADO ANALÍTICO</t>
  </si>
  <si>
    <t>GASTOS DE PERSONAL REFLEJOS</t>
  </si>
  <si>
    <t>GASTOS POR SERVICIOS PRESTADOS POR TERCEROS REFLEJOS</t>
  </si>
  <si>
    <t>GASTOS POR TRIBUTOS REFLEJOS</t>
  </si>
  <si>
    <t xml:space="preserve">GASTOS FINANCIEROS REFLEJOS </t>
  </si>
  <si>
    <t>ALIMENTOS BALANCEADOS</t>
  </si>
  <si>
    <t>ANIMALES EN DESARROLLO</t>
  </si>
  <si>
    <t>MANO DE OBRA</t>
  </si>
  <si>
    <t>GASTOS GENERALES</t>
  </si>
  <si>
    <t>COD.</t>
  </si>
  <si>
    <t>DETALLE</t>
  </si>
  <si>
    <t>INICIO</t>
  </si>
  <si>
    <t>FINALIZACIÓN</t>
  </si>
  <si>
    <t>Cantidad</t>
  </si>
  <si>
    <t>Categoría</t>
  </si>
  <si>
    <t>Fec.nacim.</t>
  </si>
  <si>
    <t>Edad</t>
  </si>
  <si>
    <t>Sumando</t>
  </si>
  <si>
    <t>Mortal.</t>
  </si>
  <si>
    <t>Venta</t>
  </si>
  <si>
    <t>Total</t>
  </si>
  <si>
    <t>TOTAL</t>
  </si>
  <si>
    <t>CANTIDAD</t>
  </si>
  <si>
    <t>%</t>
  </si>
  <si>
    <t>BASE</t>
  </si>
  <si>
    <t>FACTOR</t>
  </si>
  <si>
    <t>animales vivos</t>
  </si>
  <si>
    <t>costo unitario de producir</t>
  </si>
  <si>
    <t>animales vendidos</t>
  </si>
  <si>
    <t>TOTAL COSTO DE VENTA</t>
  </si>
  <si>
    <t xml:space="preserve">VACACIONES </t>
  </si>
  <si>
    <t>DESVAL. DE ACTIVOS BIOLÓGICOS EN PRODUCCIÓN</t>
  </si>
  <si>
    <t>SUELDOS DE GERENTE Y BIÓLOGO</t>
  </si>
  <si>
    <t>ALEVINOS</t>
  </si>
  <si>
    <t>JUVENILES</t>
  </si>
  <si>
    <t>JÓVENES</t>
  </si>
  <si>
    <t>TRANSPORTE (ALIMENTOS BALANCEADOS)</t>
  </si>
  <si>
    <t>TRANSPORTE DE PECES PARA LA VENTA</t>
  </si>
  <si>
    <t>DEPRECIACION AMORTIZACION Y AGOTAMIENTO ACUMULADO</t>
  </si>
  <si>
    <t>VALOR EL LIBROS</t>
  </si>
  <si>
    <t>TASA</t>
  </si>
  <si>
    <t>DEPRECIACION DEL EJERCICIO</t>
  </si>
  <si>
    <t>DEPRECIACION ACUMULADA</t>
  </si>
  <si>
    <t>TOTALES</t>
  </si>
  <si>
    <t>INSTALACIONES DE ACCESO DE AGUA</t>
  </si>
  <si>
    <t>POZA PARA CRIANZA</t>
  </si>
  <si>
    <t>POZA GENERAL</t>
  </si>
  <si>
    <t>ADULTOS</t>
  </si>
  <si>
    <t>O DIAS A 2 SEMANAS</t>
  </si>
  <si>
    <t>2 SEMANAS A 2 MESES</t>
  </si>
  <si>
    <t>1 AÑO A 5 AÑOS A MÁS</t>
  </si>
  <si>
    <t>MUERTE DE 600 ALEVINOS</t>
  </si>
  <si>
    <t>INSTALACIONES DE ACCESO DE AGUA (DEPRECIACIÓN)</t>
  </si>
  <si>
    <t>POZA PARA CRIANZA (DEPRECIACIÓN)</t>
  </si>
  <si>
    <t>POZA GENERAL (DEPRECIACIÓN)</t>
  </si>
  <si>
    <t>CAMBIO DE CATEGORÍA DE LOS PECES</t>
  </si>
  <si>
    <t>2 MESES A 1 AÑO</t>
  </si>
  <si>
    <t>Contabilidad de Costos Aplicados I</t>
  </si>
  <si>
    <t>DIARIO DE CONTABILIDAD ANALÍTICA DE EXPLOTACIÓN (CAE)</t>
  </si>
  <si>
    <t>ANÁLISIS CIENTÍFICO DE COSTOS PECUARIOS</t>
  </si>
  <si>
    <t>MATERIA PRIMA</t>
  </si>
  <si>
    <t>SALARIOS</t>
  </si>
  <si>
    <t>COMPENSACION POR TIEMPO DE SERVICIOS</t>
  </si>
  <si>
    <t>OTROS GASTOS DE GESTIÓN REFLEJOS</t>
  </si>
  <si>
    <t>VALUACIÓN Y DETERIORO DE ACTIVOS Y PROVISIONES REFLEJOS</t>
  </si>
  <si>
    <t>SALDOS INICIALES REFLEJOS</t>
  </si>
  <si>
    <t>SALDOS FINALES REFLEJOS</t>
  </si>
  <si>
    <t>PÉRDIDAS O GANANCIAS REFLEJAS</t>
  </si>
  <si>
    <t>SUELDO DE GERENTE Y BIÓLOGO</t>
  </si>
  <si>
    <t>MANTENIMIENTO DE CUENTA CORRIENTE</t>
  </si>
  <si>
    <t>SUMAS IGUALES</t>
  </si>
  <si>
    <t>Información generada:</t>
  </si>
  <si>
    <t>Por el cierre de libros.</t>
  </si>
  <si>
    <t>Ventas</t>
  </si>
  <si>
    <t>PECES</t>
  </si>
  <si>
    <t>DIARIO DE CONTABILIDAD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</si>
</sst>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0.00000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Mistral"/>
      <family val="4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/>
    <xf numFmtId="49" fontId="1" fillId="0" borderId="0" xfId="1" applyNumberFormat="1" applyFont="1" applyFill="1" applyBorder="1" applyAlignment="1">
      <alignment horizontal="left"/>
    </xf>
    <xf numFmtId="49" fontId="1" fillId="0" borderId="0" xfId="1" applyNumberFormat="1" applyFont="1" applyFill="1" applyBorder="1"/>
    <xf numFmtId="49" fontId="2" fillId="0" borderId="0" xfId="1" applyNumberFormat="1" applyFont="1" applyFill="1" applyBorder="1"/>
    <xf numFmtId="4" fontId="0" fillId="0" borderId="1" xfId="0" applyNumberForma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4" fontId="0" fillId="0" borderId="13" xfId="0" applyNumberFormat="1" applyBorder="1"/>
    <xf numFmtId="4" fontId="3" fillId="0" borderId="13" xfId="0" applyNumberFormat="1" applyFont="1" applyBorder="1"/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3" xfId="0" applyNumberFormat="1" applyBorder="1"/>
    <xf numFmtId="9" fontId="0" fillId="0" borderId="13" xfId="0" applyNumberForma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4" fontId="0" fillId="0" borderId="0" xfId="0" applyNumberFormat="1"/>
    <xf numFmtId="0" fontId="0" fillId="0" borderId="13" xfId="0" applyFont="1" applyBorder="1"/>
    <xf numFmtId="4" fontId="0" fillId="0" borderId="13" xfId="0" applyNumberFormat="1" applyFont="1" applyBorder="1"/>
    <xf numFmtId="0" fontId="7" fillId="0" borderId="13" xfId="1" applyFont="1" applyFill="1" applyBorder="1"/>
    <xf numFmtId="4" fontId="0" fillId="2" borderId="13" xfId="0" applyNumberFormat="1" applyFont="1" applyFill="1" applyBorder="1"/>
    <xf numFmtId="0" fontId="4" fillId="0" borderId="13" xfId="1" applyFont="1" applyFill="1" applyBorder="1"/>
    <xf numFmtId="4" fontId="4" fillId="2" borderId="13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9" fontId="0" fillId="0" borderId="13" xfId="0" applyNumberFormat="1" applyBorder="1"/>
    <xf numFmtId="0" fontId="0" fillId="0" borderId="13" xfId="0" applyFill="1" applyBorder="1"/>
    <xf numFmtId="0" fontId="0" fillId="0" borderId="13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4" fontId="1" fillId="0" borderId="0" xfId="1" applyNumberFormat="1" applyFont="1" applyFill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4" fontId="0" fillId="0" borderId="12" xfId="0" applyNumberFormat="1" applyBorder="1"/>
    <xf numFmtId="4" fontId="3" fillId="0" borderId="12" xfId="0" applyNumberFormat="1" applyFont="1" applyBorder="1"/>
    <xf numFmtId="4" fontId="0" fillId="0" borderId="13" xfId="0" applyNumberFormat="1" applyBorder="1" applyAlignment="1">
      <alignment horizontal="right"/>
    </xf>
    <xf numFmtId="4" fontId="4" fillId="0" borderId="13" xfId="2" applyNumberFormat="1" applyFont="1" applyBorder="1" applyAlignment="1">
      <alignment horizontal="right"/>
    </xf>
    <xf numFmtId="4" fontId="0" fillId="0" borderId="13" xfId="2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11" fillId="0" borderId="13" xfId="0" applyFont="1" applyBorder="1"/>
    <xf numFmtId="0" fontId="10" fillId="0" borderId="13" xfId="0" applyFont="1" applyBorder="1" applyAlignment="1">
      <alignment horizontal="center"/>
    </xf>
    <xf numFmtId="0" fontId="13" fillId="3" borderId="9" xfId="1" applyFont="1" applyFill="1" applyBorder="1" applyAlignment="1">
      <alignment horizontal="center"/>
    </xf>
    <xf numFmtId="0" fontId="13" fillId="3" borderId="10" xfId="1" applyFont="1" applyFill="1" applyBorder="1" applyAlignment="1">
      <alignment horizontal="center"/>
    </xf>
    <xf numFmtId="0" fontId="3" fillId="3" borderId="0" xfId="0" applyFont="1" applyFill="1"/>
    <xf numFmtId="0" fontId="0" fillId="3" borderId="13" xfId="0" applyFill="1" applyBorder="1" applyAlignment="1">
      <alignment horizontal="center"/>
    </xf>
    <xf numFmtId="0" fontId="2" fillId="3" borderId="13" xfId="0" applyFont="1" applyFill="1" applyBorder="1"/>
    <xf numFmtId="0" fontId="2" fillId="3" borderId="13" xfId="0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171</xdr:row>
      <xdr:rowOff>190500</xdr:rowOff>
    </xdr:from>
    <xdr:to>
      <xdr:col>6</xdr:col>
      <xdr:colOff>9525</xdr:colOff>
      <xdr:row>172</xdr:row>
      <xdr:rowOff>180975</xdr:rowOff>
    </xdr:to>
    <xdr:cxnSp macro="">
      <xdr:nvCxnSpPr>
        <xdr:cNvPr id="5" name="Conector recto 4"/>
        <xdr:cNvCxnSpPr/>
      </xdr:nvCxnSpPr>
      <xdr:spPr>
        <a:xfrm>
          <a:off x="1933575" y="33099375"/>
          <a:ext cx="3686175" cy="19050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904875</xdr:colOff>
      <xdr:row>176</xdr:row>
      <xdr:rowOff>85725</xdr:rowOff>
    </xdr:from>
    <xdr:to>
      <xdr:col>5</xdr:col>
      <xdr:colOff>981075</xdr:colOff>
      <xdr:row>176</xdr:row>
      <xdr:rowOff>133350</xdr:rowOff>
    </xdr:to>
    <xdr:cxnSp macro="">
      <xdr:nvCxnSpPr>
        <xdr:cNvPr id="3" name="Conector recto 2"/>
        <xdr:cNvCxnSpPr/>
      </xdr:nvCxnSpPr>
      <xdr:spPr>
        <a:xfrm>
          <a:off x="2857500" y="33956625"/>
          <a:ext cx="76200" cy="47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819"/>
  <sheetViews>
    <sheetView workbookViewId="0">
      <selection activeCell="B6" sqref="B6"/>
    </sheetView>
  </sheetViews>
  <sheetFormatPr baseColWidth="10" defaultRowHeight="15" x14ac:dyDescent="0.25"/>
  <cols>
    <col min="2" max="2" width="75" customWidth="1"/>
  </cols>
  <sheetData>
    <row r="1" spans="1:2" ht="18" x14ac:dyDescent="0.25">
      <c r="A1" s="63" t="s">
        <v>9</v>
      </c>
      <c r="B1" s="64"/>
    </row>
    <row r="2" spans="1:2" x14ac:dyDescent="0.25">
      <c r="A2" s="57" t="s">
        <v>1</v>
      </c>
      <c r="B2" s="58" t="s">
        <v>10</v>
      </c>
    </row>
    <row r="3" spans="1:2" x14ac:dyDescent="0.25">
      <c r="A3" s="2">
        <v>10</v>
      </c>
      <c r="B3" s="3" t="s">
        <v>11</v>
      </c>
    </row>
    <row r="4" spans="1:2" x14ac:dyDescent="0.25">
      <c r="A4" s="4">
        <v>101</v>
      </c>
      <c r="B4" s="5" t="s">
        <v>12</v>
      </c>
    </row>
    <row r="5" spans="1:2" x14ac:dyDescent="0.25">
      <c r="A5" s="4">
        <v>102</v>
      </c>
      <c r="B5" s="5" t="s">
        <v>13</v>
      </c>
    </row>
    <row r="6" spans="1:2" x14ac:dyDescent="0.25">
      <c r="A6" s="4">
        <v>103</v>
      </c>
      <c r="B6" s="5" t="s">
        <v>14</v>
      </c>
    </row>
    <row r="7" spans="1:2" x14ac:dyDescent="0.25">
      <c r="A7" s="4">
        <v>104</v>
      </c>
      <c r="B7" s="5" t="s">
        <v>15</v>
      </c>
    </row>
    <row r="8" spans="1:2" x14ac:dyDescent="0.25">
      <c r="A8" s="4">
        <v>1041</v>
      </c>
      <c r="B8" s="5" t="s">
        <v>16</v>
      </c>
    </row>
    <row r="9" spans="1:2" x14ac:dyDescent="0.25">
      <c r="A9" s="4">
        <v>1042</v>
      </c>
      <c r="B9" s="5" t="s">
        <v>17</v>
      </c>
    </row>
    <row r="10" spans="1:2" x14ac:dyDescent="0.25">
      <c r="A10" s="4">
        <v>105</v>
      </c>
      <c r="B10" s="5" t="s">
        <v>18</v>
      </c>
    </row>
    <row r="11" spans="1:2" x14ac:dyDescent="0.25">
      <c r="A11" s="4">
        <v>1051</v>
      </c>
      <c r="B11" s="5" t="s">
        <v>18</v>
      </c>
    </row>
    <row r="12" spans="1:2" x14ac:dyDescent="0.25">
      <c r="A12" s="4">
        <v>106</v>
      </c>
      <c r="B12" s="5" t="s">
        <v>19</v>
      </c>
    </row>
    <row r="13" spans="1:2" x14ac:dyDescent="0.25">
      <c r="A13" s="4">
        <v>1061</v>
      </c>
      <c r="B13" s="5" t="s">
        <v>20</v>
      </c>
    </row>
    <row r="14" spans="1:2" x14ac:dyDescent="0.25">
      <c r="A14" s="4">
        <v>1062</v>
      </c>
      <c r="B14" s="5" t="s">
        <v>21</v>
      </c>
    </row>
    <row r="15" spans="1:2" x14ac:dyDescent="0.25">
      <c r="A15" s="4">
        <v>107</v>
      </c>
      <c r="B15" s="5" t="s">
        <v>22</v>
      </c>
    </row>
    <row r="16" spans="1:2" x14ac:dyDescent="0.25">
      <c r="A16" s="4">
        <v>1071</v>
      </c>
      <c r="B16" s="5" t="s">
        <v>22</v>
      </c>
    </row>
    <row r="17" spans="1:2" x14ac:dyDescent="0.25">
      <c r="A17" s="2">
        <v>11</v>
      </c>
      <c r="B17" s="3" t="s">
        <v>23</v>
      </c>
    </row>
    <row r="18" spans="1:2" x14ac:dyDescent="0.25">
      <c r="A18" s="4">
        <v>111</v>
      </c>
      <c r="B18" s="5" t="s">
        <v>24</v>
      </c>
    </row>
    <row r="19" spans="1:2" x14ac:dyDescent="0.25">
      <c r="A19" s="4">
        <v>1111</v>
      </c>
      <c r="B19" s="5" t="s">
        <v>25</v>
      </c>
    </row>
    <row r="20" spans="1:2" x14ac:dyDescent="0.25">
      <c r="A20" s="4">
        <v>11111</v>
      </c>
      <c r="B20" s="5" t="s">
        <v>26</v>
      </c>
    </row>
    <row r="21" spans="1:2" x14ac:dyDescent="0.25">
      <c r="A21" s="4">
        <v>11112</v>
      </c>
      <c r="B21" s="5" t="s">
        <v>27</v>
      </c>
    </row>
    <row r="22" spans="1:2" x14ac:dyDescent="0.25">
      <c r="A22" s="4">
        <v>1112</v>
      </c>
      <c r="B22" s="5" t="s">
        <v>28</v>
      </c>
    </row>
    <row r="23" spans="1:2" x14ac:dyDescent="0.25">
      <c r="A23" s="4">
        <v>11121</v>
      </c>
      <c r="B23" s="5" t="s">
        <v>26</v>
      </c>
    </row>
    <row r="24" spans="1:2" x14ac:dyDescent="0.25">
      <c r="A24" s="4">
        <v>11122</v>
      </c>
      <c r="B24" s="5" t="s">
        <v>27</v>
      </c>
    </row>
    <row r="25" spans="1:2" x14ac:dyDescent="0.25">
      <c r="A25" s="4">
        <v>1113</v>
      </c>
      <c r="B25" s="5" t="s">
        <v>29</v>
      </c>
    </row>
    <row r="26" spans="1:2" x14ac:dyDescent="0.25">
      <c r="A26" s="4">
        <v>11131</v>
      </c>
      <c r="B26" s="5" t="s">
        <v>30</v>
      </c>
    </row>
    <row r="27" spans="1:2" x14ac:dyDescent="0.25">
      <c r="A27" s="4">
        <v>11132</v>
      </c>
      <c r="B27" s="5" t="s">
        <v>27</v>
      </c>
    </row>
    <row r="28" spans="1:2" x14ac:dyDescent="0.25">
      <c r="A28" s="4">
        <v>1114</v>
      </c>
      <c r="B28" s="5" t="s">
        <v>31</v>
      </c>
    </row>
    <row r="29" spans="1:2" x14ac:dyDescent="0.25">
      <c r="A29" s="4">
        <v>11141</v>
      </c>
      <c r="B29" s="5" t="s">
        <v>30</v>
      </c>
    </row>
    <row r="30" spans="1:2" x14ac:dyDescent="0.25">
      <c r="A30" s="4">
        <v>11142</v>
      </c>
      <c r="B30" s="5" t="s">
        <v>27</v>
      </c>
    </row>
    <row r="31" spans="1:2" x14ac:dyDescent="0.25">
      <c r="A31" s="4">
        <v>1115</v>
      </c>
      <c r="B31" s="5" t="s">
        <v>32</v>
      </c>
    </row>
    <row r="32" spans="1:2" x14ac:dyDescent="0.25">
      <c r="A32" s="4">
        <v>11151</v>
      </c>
      <c r="B32" s="5" t="s">
        <v>30</v>
      </c>
    </row>
    <row r="33" spans="1:2" x14ac:dyDescent="0.25">
      <c r="A33" s="4">
        <v>11152</v>
      </c>
      <c r="B33" s="5" t="s">
        <v>27</v>
      </c>
    </row>
    <row r="34" spans="1:2" x14ac:dyDescent="0.25">
      <c r="A34" s="4">
        <v>112</v>
      </c>
      <c r="B34" s="5" t="s">
        <v>33</v>
      </c>
    </row>
    <row r="35" spans="1:2" x14ac:dyDescent="0.25">
      <c r="A35" s="4">
        <v>1121</v>
      </c>
      <c r="B35" s="5" t="s">
        <v>25</v>
      </c>
    </row>
    <row r="36" spans="1:2" x14ac:dyDescent="0.25">
      <c r="A36" s="4">
        <v>11211</v>
      </c>
      <c r="B36" s="5" t="s">
        <v>30</v>
      </c>
    </row>
    <row r="37" spans="1:2" x14ac:dyDescent="0.25">
      <c r="A37" s="4">
        <v>11212</v>
      </c>
      <c r="B37" s="5" t="s">
        <v>27</v>
      </c>
    </row>
    <row r="38" spans="1:2" x14ac:dyDescent="0.25">
      <c r="A38" s="4">
        <v>1122</v>
      </c>
      <c r="B38" s="5" t="s">
        <v>28</v>
      </c>
    </row>
    <row r="39" spans="1:2" x14ac:dyDescent="0.25">
      <c r="A39" s="4">
        <v>11221</v>
      </c>
      <c r="B39" s="5" t="s">
        <v>30</v>
      </c>
    </row>
    <row r="40" spans="1:2" x14ac:dyDescent="0.25">
      <c r="A40" s="4">
        <v>11222</v>
      </c>
      <c r="B40" s="5" t="s">
        <v>27</v>
      </c>
    </row>
    <row r="41" spans="1:2" x14ac:dyDescent="0.25">
      <c r="A41" s="4">
        <v>1123</v>
      </c>
      <c r="B41" s="5" t="s">
        <v>29</v>
      </c>
    </row>
    <row r="42" spans="1:2" x14ac:dyDescent="0.25">
      <c r="A42" s="4">
        <v>11231</v>
      </c>
      <c r="B42" s="5" t="s">
        <v>30</v>
      </c>
    </row>
    <row r="43" spans="1:2" x14ac:dyDescent="0.25">
      <c r="A43" s="4">
        <v>11232</v>
      </c>
      <c r="B43" s="5" t="s">
        <v>27</v>
      </c>
    </row>
    <row r="44" spans="1:2" x14ac:dyDescent="0.25">
      <c r="A44" s="4">
        <v>1124</v>
      </c>
      <c r="B44" s="5" t="s">
        <v>31</v>
      </c>
    </row>
    <row r="45" spans="1:2" x14ac:dyDescent="0.25">
      <c r="A45" s="4">
        <v>11241</v>
      </c>
      <c r="B45" s="5" t="s">
        <v>30</v>
      </c>
    </row>
    <row r="46" spans="1:2" x14ac:dyDescent="0.25">
      <c r="A46" s="4">
        <v>11242</v>
      </c>
      <c r="B46" s="5" t="s">
        <v>27</v>
      </c>
    </row>
    <row r="47" spans="1:2" x14ac:dyDescent="0.25">
      <c r="A47" s="4">
        <v>113</v>
      </c>
      <c r="B47" s="5" t="s">
        <v>34</v>
      </c>
    </row>
    <row r="48" spans="1:2" x14ac:dyDescent="0.25">
      <c r="A48" s="4">
        <v>1131</v>
      </c>
      <c r="B48" s="5" t="s">
        <v>35</v>
      </c>
    </row>
    <row r="49" spans="1:2" x14ac:dyDescent="0.25">
      <c r="A49" s="4">
        <v>11311</v>
      </c>
      <c r="B49" s="5" t="s">
        <v>30</v>
      </c>
    </row>
    <row r="50" spans="1:2" x14ac:dyDescent="0.25">
      <c r="A50" s="4">
        <v>11312</v>
      </c>
      <c r="B50" s="5" t="s">
        <v>27</v>
      </c>
    </row>
    <row r="51" spans="1:2" x14ac:dyDescent="0.25">
      <c r="A51" s="4">
        <v>1132</v>
      </c>
      <c r="B51" s="5" t="s">
        <v>36</v>
      </c>
    </row>
    <row r="52" spans="1:2" x14ac:dyDescent="0.25">
      <c r="A52" s="4">
        <v>11321</v>
      </c>
      <c r="B52" s="5" t="s">
        <v>30</v>
      </c>
    </row>
    <row r="53" spans="1:2" x14ac:dyDescent="0.25">
      <c r="A53" s="4">
        <v>11322</v>
      </c>
      <c r="B53" s="5" t="s">
        <v>27</v>
      </c>
    </row>
    <row r="54" spans="1:2" x14ac:dyDescent="0.25">
      <c r="A54" s="2">
        <v>12</v>
      </c>
      <c r="B54" s="3" t="s">
        <v>37</v>
      </c>
    </row>
    <row r="55" spans="1:2" x14ac:dyDescent="0.25">
      <c r="A55" s="4">
        <v>121</v>
      </c>
      <c r="B55" s="5" t="s">
        <v>38</v>
      </c>
    </row>
    <row r="56" spans="1:2" x14ac:dyDescent="0.25">
      <c r="A56" s="4">
        <v>1211</v>
      </c>
      <c r="B56" s="5" t="s">
        <v>39</v>
      </c>
    </row>
    <row r="57" spans="1:2" x14ac:dyDescent="0.25">
      <c r="A57" s="4">
        <v>1212</v>
      </c>
      <c r="B57" s="5" t="s">
        <v>40</v>
      </c>
    </row>
    <row r="58" spans="1:2" x14ac:dyDescent="0.25">
      <c r="A58" s="4">
        <v>1213</v>
      </c>
      <c r="B58" s="5" t="s">
        <v>41</v>
      </c>
    </row>
    <row r="59" spans="1:2" x14ac:dyDescent="0.25">
      <c r="A59" s="4">
        <v>1214</v>
      </c>
      <c r="B59" s="5" t="s">
        <v>42</v>
      </c>
    </row>
    <row r="60" spans="1:2" x14ac:dyDescent="0.25">
      <c r="A60" s="4">
        <v>122</v>
      </c>
      <c r="B60" s="5" t="s">
        <v>43</v>
      </c>
    </row>
    <row r="61" spans="1:2" x14ac:dyDescent="0.25">
      <c r="A61" s="4">
        <v>123</v>
      </c>
      <c r="B61" s="5" t="s">
        <v>44</v>
      </c>
    </row>
    <row r="62" spans="1:2" x14ac:dyDescent="0.25">
      <c r="A62" s="4">
        <v>1231</v>
      </c>
      <c r="B62" s="5" t="s">
        <v>45</v>
      </c>
    </row>
    <row r="63" spans="1:2" x14ac:dyDescent="0.25">
      <c r="A63" s="4">
        <v>1232</v>
      </c>
      <c r="B63" s="5" t="s">
        <v>41</v>
      </c>
    </row>
    <row r="64" spans="1:2" x14ac:dyDescent="0.25">
      <c r="A64" s="4">
        <v>1233</v>
      </c>
      <c r="B64" s="5" t="s">
        <v>42</v>
      </c>
    </row>
    <row r="65" spans="1:2" x14ac:dyDescent="0.25">
      <c r="A65" s="2">
        <v>13</v>
      </c>
      <c r="B65" s="3" t="s">
        <v>46</v>
      </c>
    </row>
    <row r="66" spans="1:2" x14ac:dyDescent="0.25">
      <c r="A66" s="4">
        <v>131</v>
      </c>
      <c r="B66" s="5" t="s">
        <v>38</v>
      </c>
    </row>
    <row r="67" spans="1:2" x14ac:dyDescent="0.25">
      <c r="A67" s="4">
        <v>1311</v>
      </c>
      <c r="B67" s="5" t="s">
        <v>39</v>
      </c>
    </row>
    <row r="68" spans="1:2" x14ac:dyDescent="0.25">
      <c r="A68" s="4">
        <v>13111</v>
      </c>
      <c r="B68" s="5" t="s">
        <v>47</v>
      </c>
    </row>
    <row r="69" spans="1:2" x14ac:dyDescent="0.25">
      <c r="A69" s="4">
        <v>13112</v>
      </c>
      <c r="B69" s="5" t="s">
        <v>48</v>
      </c>
    </row>
    <row r="70" spans="1:2" x14ac:dyDescent="0.25">
      <c r="A70" s="4">
        <v>13113</v>
      </c>
      <c r="B70" s="5" t="s">
        <v>49</v>
      </c>
    </row>
    <row r="71" spans="1:2" x14ac:dyDescent="0.25">
      <c r="A71" s="4">
        <v>13114</v>
      </c>
      <c r="B71" s="5" t="s">
        <v>50</v>
      </c>
    </row>
    <row r="72" spans="1:2" x14ac:dyDescent="0.25">
      <c r="A72" s="4">
        <v>13115</v>
      </c>
      <c r="B72" s="5" t="s">
        <v>51</v>
      </c>
    </row>
    <row r="73" spans="1:2" x14ac:dyDescent="0.25">
      <c r="A73" s="4">
        <v>1312</v>
      </c>
      <c r="B73" s="5" t="s">
        <v>40</v>
      </c>
    </row>
    <row r="74" spans="1:2" x14ac:dyDescent="0.25">
      <c r="A74" s="4">
        <v>13121</v>
      </c>
      <c r="B74" s="5" t="s">
        <v>47</v>
      </c>
    </row>
    <row r="75" spans="1:2" x14ac:dyDescent="0.25">
      <c r="A75" s="4">
        <v>13122</v>
      </c>
      <c r="B75" s="5" t="s">
        <v>48</v>
      </c>
    </row>
    <row r="76" spans="1:2" x14ac:dyDescent="0.25">
      <c r="A76" s="4">
        <v>13123</v>
      </c>
      <c r="B76" s="5" t="s">
        <v>49</v>
      </c>
    </row>
    <row r="77" spans="1:2" x14ac:dyDescent="0.25">
      <c r="A77" s="4">
        <v>13124</v>
      </c>
      <c r="B77" s="5" t="s">
        <v>50</v>
      </c>
    </row>
    <row r="78" spans="1:2" x14ac:dyDescent="0.25">
      <c r="A78" s="4">
        <v>1313</v>
      </c>
      <c r="B78" s="5" t="s">
        <v>41</v>
      </c>
    </row>
    <row r="79" spans="1:2" x14ac:dyDescent="0.25">
      <c r="A79" s="4">
        <v>13131</v>
      </c>
      <c r="B79" s="5" t="s">
        <v>47</v>
      </c>
    </row>
    <row r="80" spans="1:2" x14ac:dyDescent="0.25">
      <c r="A80" s="4">
        <v>13132</v>
      </c>
      <c r="B80" s="5" t="s">
        <v>48</v>
      </c>
    </row>
    <row r="81" spans="1:2" x14ac:dyDescent="0.25">
      <c r="A81" s="4">
        <v>13133</v>
      </c>
      <c r="B81" s="5" t="s">
        <v>49</v>
      </c>
    </row>
    <row r="82" spans="1:2" x14ac:dyDescent="0.25">
      <c r="A82" s="4">
        <v>13134</v>
      </c>
      <c r="B82" s="5" t="s">
        <v>50</v>
      </c>
    </row>
    <row r="83" spans="1:2" x14ac:dyDescent="0.25">
      <c r="A83" s="4">
        <v>13135</v>
      </c>
      <c r="B83" s="5" t="s">
        <v>51</v>
      </c>
    </row>
    <row r="84" spans="1:2" x14ac:dyDescent="0.25">
      <c r="A84" s="4">
        <v>1314</v>
      </c>
      <c r="B84" s="5" t="s">
        <v>42</v>
      </c>
    </row>
    <row r="85" spans="1:2" x14ac:dyDescent="0.25">
      <c r="A85" s="4">
        <v>13141</v>
      </c>
      <c r="B85" s="5" t="s">
        <v>47</v>
      </c>
    </row>
    <row r="86" spans="1:2" x14ac:dyDescent="0.25">
      <c r="A86" s="4">
        <v>13142</v>
      </c>
      <c r="B86" s="5" t="s">
        <v>48</v>
      </c>
    </row>
    <row r="87" spans="1:2" x14ac:dyDescent="0.25">
      <c r="A87" s="4">
        <v>13143</v>
      </c>
      <c r="B87" s="5" t="s">
        <v>49</v>
      </c>
    </row>
    <row r="88" spans="1:2" x14ac:dyDescent="0.25">
      <c r="A88" s="4">
        <v>13144</v>
      </c>
      <c r="B88" s="5" t="s">
        <v>50</v>
      </c>
    </row>
    <row r="89" spans="1:2" x14ac:dyDescent="0.25">
      <c r="A89" s="4">
        <v>13145</v>
      </c>
      <c r="B89" s="5" t="s">
        <v>51</v>
      </c>
    </row>
    <row r="90" spans="1:2" x14ac:dyDescent="0.25">
      <c r="A90" s="4">
        <v>132</v>
      </c>
      <c r="B90" s="5" t="s">
        <v>52</v>
      </c>
    </row>
    <row r="91" spans="1:2" x14ac:dyDescent="0.25">
      <c r="A91" s="4">
        <v>1321</v>
      </c>
      <c r="B91" s="5" t="s">
        <v>52</v>
      </c>
    </row>
    <row r="92" spans="1:2" x14ac:dyDescent="0.25">
      <c r="A92" s="4">
        <v>13211</v>
      </c>
      <c r="B92" s="5" t="s">
        <v>47</v>
      </c>
    </row>
    <row r="93" spans="1:2" x14ac:dyDescent="0.25">
      <c r="A93" s="4">
        <v>13212</v>
      </c>
      <c r="B93" s="5" t="s">
        <v>48</v>
      </c>
    </row>
    <row r="94" spans="1:2" x14ac:dyDescent="0.25">
      <c r="A94" s="4">
        <v>13213</v>
      </c>
      <c r="B94" s="5" t="s">
        <v>49</v>
      </c>
    </row>
    <row r="95" spans="1:2" x14ac:dyDescent="0.25">
      <c r="A95" s="4">
        <v>13214</v>
      </c>
      <c r="B95" s="5" t="s">
        <v>50</v>
      </c>
    </row>
    <row r="96" spans="1:2" x14ac:dyDescent="0.25">
      <c r="A96" s="4">
        <v>13215</v>
      </c>
      <c r="B96" s="5" t="s">
        <v>51</v>
      </c>
    </row>
    <row r="97" spans="1:2" x14ac:dyDescent="0.25">
      <c r="A97" s="4">
        <v>133</v>
      </c>
      <c r="B97" s="5" t="s">
        <v>44</v>
      </c>
    </row>
    <row r="98" spans="1:2" x14ac:dyDescent="0.25">
      <c r="A98" s="4">
        <v>1331</v>
      </c>
      <c r="B98" s="5" t="s">
        <v>45</v>
      </c>
    </row>
    <row r="99" spans="1:2" x14ac:dyDescent="0.25">
      <c r="A99" s="4">
        <v>13311</v>
      </c>
      <c r="B99" s="5" t="s">
        <v>47</v>
      </c>
    </row>
    <row r="100" spans="1:2" x14ac:dyDescent="0.25">
      <c r="A100" s="4">
        <v>13312</v>
      </c>
      <c r="B100" s="5" t="s">
        <v>48</v>
      </c>
    </row>
    <row r="101" spans="1:2" x14ac:dyDescent="0.25">
      <c r="A101" s="4">
        <v>13313</v>
      </c>
      <c r="B101" s="5" t="s">
        <v>49</v>
      </c>
    </row>
    <row r="102" spans="1:2" x14ac:dyDescent="0.25">
      <c r="A102" s="4">
        <v>13314</v>
      </c>
      <c r="B102" s="5" t="s">
        <v>50</v>
      </c>
    </row>
    <row r="103" spans="1:2" x14ac:dyDescent="0.25">
      <c r="A103" s="4">
        <v>13315</v>
      </c>
      <c r="B103" s="5" t="s">
        <v>51</v>
      </c>
    </row>
    <row r="104" spans="1:2" x14ac:dyDescent="0.25">
      <c r="A104" s="4">
        <v>1332</v>
      </c>
      <c r="B104" s="5" t="s">
        <v>41</v>
      </c>
    </row>
    <row r="105" spans="1:2" x14ac:dyDescent="0.25">
      <c r="A105" s="4">
        <v>13321</v>
      </c>
      <c r="B105" s="5" t="s">
        <v>47</v>
      </c>
    </row>
    <row r="106" spans="1:2" x14ac:dyDescent="0.25">
      <c r="A106" s="4">
        <v>13322</v>
      </c>
      <c r="B106" s="5" t="s">
        <v>48</v>
      </c>
    </row>
    <row r="107" spans="1:2" x14ac:dyDescent="0.25">
      <c r="A107" s="4">
        <v>13323</v>
      </c>
      <c r="B107" s="5" t="s">
        <v>49</v>
      </c>
    </row>
    <row r="108" spans="1:2" x14ac:dyDescent="0.25">
      <c r="A108" s="4">
        <v>13324</v>
      </c>
      <c r="B108" s="5" t="s">
        <v>50</v>
      </c>
    </row>
    <row r="109" spans="1:2" x14ac:dyDescent="0.25">
      <c r="A109" s="4">
        <v>13325</v>
      </c>
      <c r="B109" s="5" t="s">
        <v>51</v>
      </c>
    </row>
    <row r="110" spans="1:2" x14ac:dyDescent="0.25">
      <c r="A110" s="4">
        <v>1333</v>
      </c>
      <c r="B110" s="5" t="s">
        <v>42</v>
      </c>
    </row>
    <row r="111" spans="1:2" x14ac:dyDescent="0.25">
      <c r="A111" s="4">
        <v>13331</v>
      </c>
      <c r="B111" s="5" t="s">
        <v>47</v>
      </c>
    </row>
    <row r="112" spans="1:2" x14ac:dyDescent="0.25">
      <c r="A112" s="4">
        <v>13332</v>
      </c>
      <c r="B112" s="5" t="s">
        <v>48</v>
      </c>
    </row>
    <row r="113" spans="1:2" x14ac:dyDescent="0.25">
      <c r="A113" s="4">
        <v>13333</v>
      </c>
      <c r="B113" s="5" t="s">
        <v>49</v>
      </c>
    </row>
    <row r="114" spans="1:2" x14ac:dyDescent="0.25">
      <c r="A114" s="4">
        <v>13334</v>
      </c>
      <c r="B114" s="5" t="s">
        <v>50</v>
      </c>
    </row>
    <row r="115" spans="1:2" x14ac:dyDescent="0.25">
      <c r="A115" s="4">
        <v>13335</v>
      </c>
      <c r="B115" s="5" t="s">
        <v>51</v>
      </c>
    </row>
    <row r="116" spans="1:2" x14ac:dyDescent="0.25">
      <c r="A116" s="2">
        <v>14</v>
      </c>
      <c r="B116" s="3" t="s">
        <v>53</v>
      </c>
    </row>
    <row r="117" spans="1:2" x14ac:dyDescent="0.25">
      <c r="A117" s="4">
        <v>141</v>
      </c>
      <c r="B117" s="5" t="s">
        <v>54</v>
      </c>
    </row>
    <row r="118" spans="1:2" x14ac:dyDescent="0.25">
      <c r="A118" s="4">
        <v>1411</v>
      </c>
      <c r="B118" s="5" t="s">
        <v>55</v>
      </c>
    </row>
    <row r="119" spans="1:2" x14ac:dyDescent="0.25">
      <c r="A119" s="4">
        <v>1412</v>
      </c>
      <c r="B119" s="5" t="s">
        <v>56</v>
      </c>
    </row>
    <row r="120" spans="1:2" x14ac:dyDescent="0.25">
      <c r="A120" s="4">
        <v>1413</v>
      </c>
      <c r="B120" s="5" t="s">
        <v>57</v>
      </c>
    </row>
    <row r="121" spans="1:2" x14ac:dyDescent="0.25">
      <c r="A121" s="4">
        <v>1419</v>
      </c>
      <c r="B121" s="5" t="s">
        <v>58</v>
      </c>
    </row>
    <row r="122" spans="1:2" x14ac:dyDescent="0.25">
      <c r="A122" s="4">
        <v>142</v>
      </c>
      <c r="B122" s="5" t="s">
        <v>59</v>
      </c>
    </row>
    <row r="123" spans="1:2" x14ac:dyDescent="0.25">
      <c r="A123" s="4">
        <v>1421</v>
      </c>
      <c r="B123" s="5" t="s">
        <v>60</v>
      </c>
    </row>
    <row r="124" spans="1:2" x14ac:dyDescent="0.25">
      <c r="A124" s="4">
        <v>1422</v>
      </c>
      <c r="B124" s="5" t="s">
        <v>55</v>
      </c>
    </row>
    <row r="125" spans="1:2" x14ac:dyDescent="0.25">
      <c r="A125" s="4">
        <v>143</v>
      </c>
      <c r="B125" s="5" t="s">
        <v>61</v>
      </c>
    </row>
    <row r="126" spans="1:2" x14ac:dyDescent="0.25">
      <c r="A126" s="4">
        <v>1431</v>
      </c>
      <c r="B126" s="5" t="s">
        <v>55</v>
      </c>
    </row>
    <row r="127" spans="1:2" x14ac:dyDescent="0.25">
      <c r="A127" s="4">
        <v>1432</v>
      </c>
      <c r="B127" s="5" t="s">
        <v>62</v>
      </c>
    </row>
    <row r="128" spans="1:2" x14ac:dyDescent="0.25">
      <c r="A128" s="4">
        <v>1433</v>
      </c>
      <c r="B128" s="5" t="s">
        <v>57</v>
      </c>
    </row>
    <row r="129" spans="1:2" x14ac:dyDescent="0.25">
      <c r="A129" s="4">
        <v>144</v>
      </c>
      <c r="B129" s="5" t="s">
        <v>63</v>
      </c>
    </row>
    <row r="130" spans="1:2" x14ac:dyDescent="0.25">
      <c r="A130" s="4">
        <v>1441</v>
      </c>
      <c r="B130" s="5" t="s">
        <v>55</v>
      </c>
    </row>
    <row r="131" spans="1:2" x14ac:dyDescent="0.25">
      <c r="A131" s="4">
        <v>1442</v>
      </c>
      <c r="B131" s="5" t="s">
        <v>64</v>
      </c>
    </row>
    <row r="132" spans="1:2" x14ac:dyDescent="0.25">
      <c r="A132" s="4">
        <v>1443</v>
      </c>
      <c r="B132" s="5" t="s">
        <v>57</v>
      </c>
    </row>
    <row r="133" spans="1:2" x14ac:dyDescent="0.25">
      <c r="A133" s="4">
        <v>148</v>
      </c>
      <c r="B133" s="5" t="s">
        <v>65</v>
      </c>
    </row>
    <row r="134" spans="1:2" x14ac:dyDescent="0.25">
      <c r="A134" s="2">
        <v>16</v>
      </c>
      <c r="B134" s="3" t="s">
        <v>66</v>
      </c>
    </row>
    <row r="135" spans="1:2" x14ac:dyDescent="0.25">
      <c r="A135" s="4">
        <v>161</v>
      </c>
      <c r="B135" s="5" t="s">
        <v>55</v>
      </c>
    </row>
    <row r="136" spans="1:2" x14ac:dyDescent="0.25">
      <c r="A136" s="4">
        <v>1611</v>
      </c>
      <c r="B136" s="5" t="s">
        <v>67</v>
      </c>
    </row>
    <row r="137" spans="1:2" x14ac:dyDescent="0.25">
      <c r="A137" s="4">
        <v>1612</v>
      </c>
      <c r="B137" s="5" t="s">
        <v>68</v>
      </c>
    </row>
    <row r="138" spans="1:2" x14ac:dyDescent="0.25">
      <c r="A138" s="4">
        <v>162</v>
      </c>
      <c r="B138" s="5" t="s">
        <v>69</v>
      </c>
    </row>
    <row r="139" spans="1:2" x14ac:dyDescent="0.25">
      <c r="A139" s="4">
        <v>1621</v>
      </c>
      <c r="B139" s="5" t="s">
        <v>70</v>
      </c>
    </row>
    <row r="140" spans="1:2" x14ac:dyDescent="0.25">
      <c r="A140" s="4">
        <v>1622</v>
      </c>
      <c r="B140" s="5" t="s">
        <v>71</v>
      </c>
    </row>
    <row r="141" spans="1:2" x14ac:dyDescent="0.25">
      <c r="A141" s="4">
        <v>1623</v>
      </c>
      <c r="B141" s="5" t="s">
        <v>72</v>
      </c>
    </row>
    <row r="142" spans="1:2" x14ac:dyDescent="0.25">
      <c r="A142" s="4">
        <v>1624</v>
      </c>
      <c r="B142" s="5" t="s">
        <v>73</v>
      </c>
    </row>
    <row r="143" spans="1:2" x14ac:dyDescent="0.25">
      <c r="A143" s="4">
        <v>1629</v>
      </c>
      <c r="B143" s="5" t="s">
        <v>74</v>
      </c>
    </row>
    <row r="144" spans="1:2" x14ac:dyDescent="0.25">
      <c r="A144" s="4">
        <v>163</v>
      </c>
      <c r="B144" s="5" t="s">
        <v>75</v>
      </c>
    </row>
    <row r="145" spans="1:2" x14ac:dyDescent="0.25">
      <c r="A145" s="4">
        <v>1631</v>
      </c>
      <c r="B145" s="5" t="s">
        <v>76</v>
      </c>
    </row>
    <row r="146" spans="1:2" x14ac:dyDescent="0.25">
      <c r="A146" s="4">
        <v>1632</v>
      </c>
      <c r="B146" s="5" t="s">
        <v>77</v>
      </c>
    </row>
    <row r="147" spans="1:2" x14ac:dyDescent="0.25">
      <c r="A147" s="4">
        <v>1633</v>
      </c>
      <c r="B147" s="5" t="s">
        <v>78</v>
      </c>
    </row>
    <row r="148" spans="1:2" x14ac:dyDescent="0.25">
      <c r="A148" s="4">
        <v>164</v>
      </c>
      <c r="B148" s="5" t="s">
        <v>79</v>
      </c>
    </row>
    <row r="149" spans="1:2" x14ac:dyDescent="0.25">
      <c r="A149" s="4">
        <v>1641</v>
      </c>
      <c r="B149" s="5" t="s">
        <v>80</v>
      </c>
    </row>
    <row r="150" spans="1:2" x14ac:dyDescent="0.25">
      <c r="A150" s="4">
        <v>1642</v>
      </c>
      <c r="B150" s="5" t="s">
        <v>81</v>
      </c>
    </row>
    <row r="151" spans="1:2" x14ac:dyDescent="0.25">
      <c r="A151" s="4">
        <v>1644</v>
      </c>
      <c r="B151" s="5" t="s">
        <v>82</v>
      </c>
    </row>
    <row r="152" spans="1:2" x14ac:dyDescent="0.25">
      <c r="A152" s="4">
        <v>1649</v>
      </c>
      <c r="B152" s="5" t="s">
        <v>83</v>
      </c>
    </row>
    <row r="153" spans="1:2" x14ac:dyDescent="0.25">
      <c r="A153" s="4">
        <v>165</v>
      </c>
      <c r="B153" s="5" t="s">
        <v>84</v>
      </c>
    </row>
    <row r="154" spans="1:2" x14ac:dyDescent="0.25">
      <c r="A154" s="4">
        <v>1651</v>
      </c>
      <c r="B154" s="5" t="s">
        <v>85</v>
      </c>
    </row>
    <row r="155" spans="1:2" x14ac:dyDescent="0.25">
      <c r="A155" s="4">
        <v>1652</v>
      </c>
      <c r="B155" s="5" t="s">
        <v>86</v>
      </c>
    </row>
    <row r="156" spans="1:2" x14ac:dyDescent="0.25">
      <c r="A156" s="4">
        <v>1653</v>
      </c>
      <c r="B156" s="5" t="s">
        <v>87</v>
      </c>
    </row>
    <row r="157" spans="1:2" x14ac:dyDescent="0.25">
      <c r="A157" s="4">
        <v>1654</v>
      </c>
      <c r="B157" s="5" t="s">
        <v>88</v>
      </c>
    </row>
    <row r="158" spans="1:2" x14ac:dyDescent="0.25">
      <c r="A158" s="4">
        <v>1655</v>
      </c>
      <c r="B158" s="5" t="s">
        <v>89</v>
      </c>
    </row>
    <row r="159" spans="1:2" x14ac:dyDescent="0.25">
      <c r="A159" s="4">
        <v>166</v>
      </c>
      <c r="B159" s="5" t="s">
        <v>90</v>
      </c>
    </row>
    <row r="160" spans="1:2" x14ac:dyDescent="0.25">
      <c r="A160" s="4">
        <v>1661</v>
      </c>
      <c r="B160" s="5" t="s">
        <v>91</v>
      </c>
    </row>
    <row r="161" spans="1:2" x14ac:dyDescent="0.25">
      <c r="A161" s="4">
        <v>1662</v>
      </c>
      <c r="B161" s="5" t="s">
        <v>92</v>
      </c>
    </row>
    <row r="162" spans="1:2" x14ac:dyDescent="0.25">
      <c r="A162" s="4">
        <v>16621</v>
      </c>
      <c r="B162" s="5" t="s">
        <v>93</v>
      </c>
    </row>
    <row r="163" spans="1:2" x14ac:dyDescent="0.25">
      <c r="A163" s="4">
        <v>16622</v>
      </c>
      <c r="B163" s="5" t="s">
        <v>94</v>
      </c>
    </row>
    <row r="164" spans="1:2" x14ac:dyDescent="0.25">
      <c r="A164" s="4">
        <v>168</v>
      </c>
      <c r="B164" s="5" t="s">
        <v>95</v>
      </c>
    </row>
    <row r="165" spans="1:2" x14ac:dyDescent="0.25">
      <c r="A165" s="4">
        <v>1681</v>
      </c>
      <c r="B165" s="5" t="s">
        <v>96</v>
      </c>
    </row>
    <row r="166" spans="1:2" x14ac:dyDescent="0.25">
      <c r="A166" s="4">
        <v>1682</v>
      </c>
      <c r="B166" s="5" t="s">
        <v>95</v>
      </c>
    </row>
    <row r="167" spans="1:2" x14ac:dyDescent="0.25">
      <c r="A167" s="2">
        <v>17</v>
      </c>
      <c r="B167" s="3" t="s">
        <v>97</v>
      </c>
    </row>
    <row r="168" spans="1:2" x14ac:dyDescent="0.25">
      <c r="A168" s="4">
        <v>171</v>
      </c>
      <c r="B168" s="5" t="s">
        <v>55</v>
      </c>
    </row>
    <row r="169" spans="1:2" x14ac:dyDescent="0.25">
      <c r="A169" s="4">
        <v>1711</v>
      </c>
      <c r="B169" s="5" t="s">
        <v>67</v>
      </c>
    </row>
    <row r="170" spans="1:2" x14ac:dyDescent="0.25">
      <c r="A170" s="4">
        <v>17111</v>
      </c>
      <c r="B170" s="5" t="s">
        <v>47</v>
      </c>
    </row>
    <row r="171" spans="1:2" x14ac:dyDescent="0.25">
      <c r="A171" s="4">
        <v>17112</v>
      </c>
      <c r="B171" s="5" t="s">
        <v>48</v>
      </c>
    </row>
    <row r="172" spans="1:2" x14ac:dyDescent="0.25">
      <c r="A172" s="4">
        <v>17113</v>
      </c>
      <c r="B172" s="5" t="s">
        <v>49</v>
      </c>
    </row>
    <row r="173" spans="1:2" x14ac:dyDescent="0.25">
      <c r="A173" s="4">
        <v>17114</v>
      </c>
      <c r="B173" s="4" t="s">
        <v>50</v>
      </c>
    </row>
    <row r="174" spans="1:2" x14ac:dyDescent="0.25">
      <c r="A174" s="4">
        <v>17115</v>
      </c>
      <c r="B174" s="4" t="s">
        <v>51</v>
      </c>
    </row>
    <row r="175" spans="1:2" x14ac:dyDescent="0.25">
      <c r="A175" s="4">
        <v>1712</v>
      </c>
      <c r="B175" s="5" t="s">
        <v>68</v>
      </c>
    </row>
    <row r="176" spans="1:2" x14ac:dyDescent="0.25">
      <c r="A176" s="4">
        <v>17121</v>
      </c>
      <c r="B176" s="4" t="s">
        <v>47</v>
      </c>
    </row>
    <row r="177" spans="1:2" x14ac:dyDescent="0.25">
      <c r="A177" s="4">
        <v>17122</v>
      </c>
      <c r="B177" s="5" t="s">
        <v>48</v>
      </c>
    </row>
    <row r="178" spans="1:2" x14ac:dyDescent="0.25">
      <c r="A178" s="4">
        <v>17123</v>
      </c>
      <c r="B178" s="5" t="s">
        <v>49</v>
      </c>
    </row>
    <row r="179" spans="1:2" x14ac:dyDescent="0.25">
      <c r="A179" s="4">
        <v>17124</v>
      </c>
      <c r="B179" s="5" t="s">
        <v>50</v>
      </c>
    </row>
    <row r="180" spans="1:2" x14ac:dyDescent="0.25">
      <c r="A180" s="4">
        <v>17125</v>
      </c>
      <c r="B180" s="5" t="s">
        <v>51</v>
      </c>
    </row>
    <row r="181" spans="1:2" x14ac:dyDescent="0.25">
      <c r="A181" s="4">
        <v>173</v>
      </c>
      <c r="B181" s="5" t="s">
        <v>75</v>
      </c>
    </row>
    <row r="182" spans="1:2" x14ac:dyDescent="0.25">
      <c r="A182" s="4">
        <v>1731</v>
      </c>
      <c r="B182" s="5" t="s">
        <v>76</v>
      </c>
    </row>
    <row r="183" spans="1:2" x14ac:dyDescent="0.25">
      <c r="A183" s="4">
        <v>17311</v>
      </c>
      <c r="B183" s="5" t="s">
        <v>47</v>
      </c>
    </row>
    <row r="184" spans="1:2" x14ac:dyDescent="0.25">
      <c r="A184" s="4">
        <v>17312</v>
      </c>
      <c r="B184" s="5" t="s">
        <v>48</v>
      </c>
    </row>
    <row r="185" spans="1:2" x14ac:dyDescent="0.25">
      <c r="A185" s="4">
        <v>17313</v>
      </c>
      <c r="B185" s="5" t="s">
        <v>49</v>
      </c>
    </row>
    <row r="186" spans="1:2" x14ac:dyDescent="0.25">
      <c r="A186" s="4">
        <v>17314</v>
      </c>
      <c r="B186" s="4" t="s">
        <v>50</v>
      </c>
    </row>
    <row r="187" spans="1:2" x14ac:dyDescent="0.25">
      <c r="A187" s="4">
        <v>17315</v>
      </c>
      <c r="B187" s="4" t="s">
        <v>51</v>
      </c>
    </row>
    <row r="188" spans="1:2" x14ac:dyDescent="0.25">
      <c r="A188" s="4">
        <v>1732</v>
      </c>
      <c r="B188" s="4" t="s">
        <v>77</v>
      </c>
    </row>
    <row r="189" spans="1:2" x14ac:dyDescent="0.25">
      <c r="A189" s="4">
        <v>17321</v>
      </c>
      <c r="B189" s="5" t="s">
        <v>47</v>
      </c>
    </row>
    <row r="190" spans="1:2" x14ac:dyDescent="0.25">
      <c r="A190" s="4">
        <v>17322</v>
      </c>
      <c r="B190" s="5" t="s">
        <v>48</v>
      </c>
    </row>
    <row r="191" spans="1:2" x14ac:dyDescent="0.25">
      <c r="A191" s="4">
        <v>17323</v>
      </c>
      <c r="B191" s="5" t="s">
        <v>49</v>
      </c>
    </row>
    <row r="192" spans="1:2" x14ac:dyDescent="0.25">
      <c r="A192" s="4">
        <v>17324</v>
      </c>
      <c r="B192" s="5" t="s">
        <v>50</v>
      </c>
    </row>
    <row r="193" spans="1:2" x14ac:dyDescent="0.25">
      <c r="A193" s="4">
        <v>17325</v>
      </c>
      <c r="B193" s="5" t="s">
        <v>51</v>
      </c>
    </row>
    <row r="194" spans="1:2" x14ac:dyDescent="0.25">
      <c r="A194" s="4">
        <v>1733</v>
      </c>
      <c r="B194" s="5" t="s">
        <v>78</v>
      </c>
    </row>
    <row r="195" spans="1:2" x14ac:dyDescent="0.25">
      <c r="A195" s="4">
        <v>17331</v>
      </c>
      <c r="B195" s="5" t="s">
        <v>47</v>
      </c>
    </row>
    <row r="196" spans="1:2" x14ac:dyDescent="0.25">
      <c r="A196" s="4">
        <v>17332</v>
      </c>
      <c r="B196" s="5" t="s">
        <v>48</v>
      </c>
    </row>
    <row r="197" spans="1:2" x14ac:dyDescent="0.25">
      <c r="A197" s="4">
        <v>17333</v>
      </c>
      <c r="B197" s="5" t="s">
        <v>49</v>
      </c>
    </row>
    <row r="198" spans="1:2" x14ac:dyDescent="0.25">
      <c r="A198" s="4">
        <v>17334</v>
      </c>
      <c r="B198" s="5" t="s">
        <v>51</v>
      </c>
    </row>
    <row r="199" spans="1:2" x14ac:dyDescent="0.25">
      <c r="A199" s="4">
        <v>174</v>
      </c>
      <c r="B199" s="5" t="s">
        <v>79</v>
      </c>
    </row>
    <row r="200" spans="1:2" x14ac:dyDescent="0.25">
      <c r="A200" s="4">
        <v>175</v>
      </c>
      <c r="B200" s="5" t="s">
        <v>84</v>
      </c>
    </row>
    <row r="201" spans="1:2" x14ac:dyDescent="0.25">
      <c r="A201" s="4">
        <v>1751</v>
      </c>
      <c r="B201" s="5" t="s">
        <v>85</v>
      </c>
    </row>
    <row r="202" spans="1:2" x14ac:dyDescent="0.25">
      <c r="A202" s="4">
        <v>1752</v>
      </c>
      <c r="B202" s="5" t="s">
        <v>86</v>
      </c>
    </row>
    <row r="203" spans="1:2" x14ac:dyDescent="0.25">
      <c r="A203" s="4">
        <v>1753</v>
      </c>
      <c r="B203" s="5" t="s">
        <v>87</v>
      </c>
    </row>
    <row r="204" spans="1:2" x14ac:dyDescent="0.25">
      <c r="A204" s="4">
        <v>1754</v>
      </c>
      <c r="B204" s="5" t="s">
        <v>88</v>
      </c>
    </row>
    <row r="205" spans="1:2" x14ac:dyDescent="0.25">
      <c r="A205" s="4">
        <v>1755</v>
      </c>
      <c r="B205" s="5" t="s">
        <v>89</v>
      </c>
    </row>
    <row r="206" spans="1:2" x14ac:dyDescent="0.25">
      <c r="A206" s="4">
        <v>176</v>
      </c>
      <c r="B206" s="5" t="s">
        <v>90</v>
      </c>
    </row>
    <row r="207" spans="1:2" x14ac:dyDescent="0.25">
      <c r="A207" s="4">
        <v>178</v>
      </c>
      <c r="B207" s="5" t="s">
        <v>95</v>
      </c>
    </row>
    <row r="208" spans="1:2" x14ac:dyDescent="0.25">
      <c r="A208" s="2">
        <v>18</v>
      </c>
      <c r="B208" s="3" t="s">
        <v>98</v>
      </c>
    </row>
    <row r="209" spans="1:2" x14ac:dyDescent="0.25">
      <c r="A209" s="4">
        <v>181</v>
      </c>
      <c r="B209" s="5" t="s">
        <v>99</v>
      </c>
    </row>
    <row r="210" spans="1:2" x14ac:dyDescent="0.25">
      <c r="A210" s="4">
        <v>182</v>
      </c>
      <c r="B210" s="5" t="s">
        <v>100</v>
      </c>
    </row>
    <row r="211" spans="1:2" x14ac:dyDescent="0.25">
      <c r="A211" s="4">
        <v>183</v>
      </c>
      <c r="B211" s="5" t="s">
        <v>101</v>
      </c>
    </row>
    <row r="212" spans="1:2" x14ac:dyDescent="0.25">
      <c r="A212" s="4">
        <v>184</v>
      </c>
      <c r="B212" s="5" t="s">
        <v>102</v>
      </c>
    </row>
    <row r="213" spans="1:2" x14ac:dyDescent="0.25">
      <c r="A213" s="4">
        <v>185</v>
      </c>
      <c r="B213" s="5" t="s">
        <v>103</v>
      </c>
    </row>
    <row r="214" spans="1:2" x14ac:dyDescent="0.25">
      <c r="A214" s="4">
        <v>189</v>
      </c>
      <c r="B214" s="5" t="s">
        <v>104</v>
      </c>
    </row>
    <row r="215" spans="1:2" x14ac:dyDescent="0.25">
      <c r="A215" s="2">
        <v>19</v>
      </c>
      <c r="B215" s="3" t="s">
        <v>105</v>
      </c>
    </row>
    <row r="216" spans="1:2" x14ac:dyDescent="0.25">
      <c r="A216" s="4">
        <v>191</v>
      </c>
      <c r="B216" s="5" t="s">
        <v>106</v>
      </c>
    </row>
    <row r="217" spans="1:2" x14ac:dyDescent="0.25">
      <c r="A217" s="4">
        <v>1911</v>
      </c>
      <c r="B217" s="5" t="s">
        <v>38</v>
      </c>
    </row>
    <row r="218" spans="1:2" x14ac:dyDescent="0.25">
      <c r="A218" s="4">
        <v>1913</v>
      </c>
      <c r="B218" s="5" t="s">
        <v>44</v>
      </c>
    </row>
    <row r="219" spans="1:2" x14ac:dyDescent="0.25">
      <c r="A219" s="4">
        <v>192</v>
      </c>
      <c r="B219" s="5" t="s">
        <v>107</v>
      </c>
    </row>
    <row r="220" spans="1:2" x14ac:dyDescent="0.25">
      <c r="A220" s="4">
        <v>1921</v>
      </c>
      <c r="B220" s="5" t="s">
        <v>38</v>
      </c>
    </row>
    <row r="221" spans="1:2" x14ac:dyDescent="0.25">
      <c r="A221" s="4">
        <v>1922</v>
      </c>
      <c r="B221" s="5" t="s">
        <v>44</v>
      </c>
    </row>
    <row r="222" spans="1:2" x14ac:dyDescent="0.25">
      <c r="A222" s="4">
        <v>193</v>
      </c>
      <c r="B222" s="5" t="s">
        <v>53</v>
      </c>
    </row>
    <row r="223" spans="1:2" x14ac:dyDescent="0.25">
      <c r="A223" s="4">
        <v>1931</v>
      </c>
      <c r="B223" s="5" t="s">
        <v>54</v>
      </c>
    </row>
    <row r="224" spans="1:2" x14ac:dyDescent="0.25">
      <c r="A224" s="4">
        <v>1932</v>
      </c>
      <c r="B224" s="5" t="s">
        <v>108</v>
      </c>
    </row>
    <row r="225" spans="1:2" x14ac:dyDescent="0.25">
      <c r="A225" s="4">
        <v>1933</v>
      </c>
      <c r="B225" s="5" t="s">
        <v>61</v>
      </c>
    </row>
    <row r="226" spans="1:2" x14ac:dyDescent="0.25">
      <c r="A226" s="4">
        <v>1934</v>
      </c>
      <c r="B226" s="5" t="s">
        <v>63</v>
      </c>
    </row>
    <row r="227" spans="1:2" x14ac:dyDescent="0.25">
      <c r="A227" s="4">
        <v>1938</v>
      </c>
      <c r="B227" s="5" t="s">
        <v>65</v>
      </c>
    </row>
    <row r="228" spans="1:2" x14ac:dyDescent="0.25">
      <c r="A228" s="4">
        <v>194</v>
      </c>
      <c r="B228" s="5" t="s">
        <v>109</v>
      </c>
    </row>
    <row r="229" spans="1:2" x14ac:dyDescent="0.25">
      <c r="A229" s="4">
        <v>1941</v>
      </c>
      <c r="B229" s="5" t="s">
        <v>110</v>
      </c>
    </row>
    <row r="230" spans="1:2" x14ac:dyDescent="0.25">
      <c r="A230" s="4">
        <v>1942</v>
      </c>
      <c r="B230" s="5" t="s">
        <v>69</v>
      </c>
    </row>
    <row r="231" spans="1:2" x14ac:dyDescent="0.25">
      <c r="A231" s="4">
        <v>1943</v>
      </c>
      <c r="B231" s="5" t="s">
        <v>111</v>
      </c>
    </row>
    <row r="232" spans="1:2" x14ac:dyDescent="0.25">
      <c r="A232" s="4">
        <v>1944</v>
      </c>
      <c r="B232" s="5" t="s">
        <v>112</v>
      </c>
    </row>
    <row r="233" spans="1:2" x14ac:dyDescent="0.25">
      <c r="A233" s="4">
        <v>1945</v>
      </c>
      <c r="B233" s="5" t="s">
        <v>84</v>
      </c>
    </row>
    <row r="234" spans="1:2" x14ac:dyDescent="0.25">
      <c r="A234" s="4">
        <v>1946</v>
      </c>
      <c r="B234" s="5" t="s">
        <v>113</v>
      </c>
    </row>
    <row r="235" spans="1:2" x14ac:dyDescent="0.25">
      <c r="A235" s="4">
        <v>1949</v>
      </c>
      <c r="B235" s="5" t="s">
        <v>95</v>
      </c>
    </row>
    <row r="236" spans="1:2" x14ac:dyDescent="0.25">
      <c r="A236" s="4">
        <v>195</v>
      </c>
      <c r="B236" s="5" t="s">
        <v>97</v>
      </c>
    </row>
    <row r="237" spans="1:2" x14ac:dyDescent="0.25">
      <c r="A237" s="4">
        <v>1951</v>
      </c>
      <c r="B237" s="5" t="s">
        <v>110</v>
      </c>
    </row>
    <row r="238" spans="1:2" x14ac:dyDescent="0.25">
      <c r="A238" s="4">
        <v>1953</v>
      </c>
      <c r="B238" s="5" t="s">
        <v>111</v>
      </c>
    </row>
    <row r="239" spans="1:2" x14ac:dyDescent="0.25">
      <c r="A239" s="4">
        <v>1954</v>
      </c>
      <c r="B239" s="5" t="s">
        <v>112</v>
      </c>
    </row>
    <row r="240" spans="1:2" x14ac:dyDescent="0.25">
      <c r="A240" s="4">
        <v>1955</v>
      </c>
      <c r="B240" s="5" t="s">
        <v>84</v>
      </c>
    </row>
    <row r="241" spans="1:2" x14ac:dyDescent="0.25">
      <c r="A241" s="4">
        <v>1956</v>
      </c>
      <c r="B241" s="5" t="s">
        <v>113</v>
      </c>
    </row>
    <row r="242" spans="1:2" x14ac:dyDescent="0.25">
      <c r="A242" s="4">
        <v>1958</v>
      </c>
      <c r="B242" s="5" t="s">
        <v>95</v>
      </c>
    </row>
    <row r="243" spans="1:2" x14ac:dyDescent="0.25">
      <c r="A243" s="2">
        <v>20</v>
      </c>
      <c r="B243" s="3" t="s">
        <v>114</v>
      </c>
    </row>
    <row r="244" spans="1:2" x14ac:dyDescent="0.25">
      <c r="A244" s="4">
        <v>201</v>
      </c>
      <c r="B244" s="5" t="s">
        <v>115</v>
      </c>
    </row>
    <row r="245" spans="1:2" x14ac:dyDescent="0.25">
      <c r="A245" s="4">
        <v>2011</v>
      </c>
      <c r="B245" s="4" t="s">
        <v>115</v>
      </c>
    </row>
    <row r="246" spans="1:2" x14ac:dyDescent="0.25">
      <c r="A246" s="4">
        <v>20111</v>
      </c>
      <c r="B246" s="4" t="s">
        <v>30</v>
      </c>
    </row>
    <row r="247" spans="1:2" x14ac:dyDescent="0.25">
      <c r="A247" s="4">
        <v>20112</v>
      </c>
      <c r="B247" s="4" t="s">
        <v>27</v>
      </c>
    </row>
    <row r="248" spans="1:2" x14ac:dyDescent="0.25">
      <c r="A248" s="4">
        <v>202</v>
      </c>
      <c r="B248" s="5" t="s">
        <v>116</v>
      </c>
    </row>
    <row r="249" spans="1:2" x14ac:dyDescent="0.25">
      <c r="A249" s="4">
        <v>203</v>
      </c>
      <c r="B249" s="5" t="s">
        <v>117</v>
      </c>
    </row>
    <row r="250" spans="1:2" x14ac:dyDescent="0.25">
      <c r="A250" s="4">
        <v>2031</v>
      </c>
      <c r="B250" s="5" t="s">
        <v>118</v>
      </c>
    </row>
    <row r="251" spans="1:2" x14ac:dyDescent="0.25">
      <c r="A251" s="4">
        <v>2032</v>
      </c>
      <c r="B251" s="5" t="s">
        <v>119</v>
      </c>
    </row>
    <row r="252" spans="1:2" x14ac:dyDescent="0.25">
      <c r="A252" s="4">
        <v>204</v>
      </c>
      <c r="B252" s="5" t="s">
        <v>120</v>
      </c>
    </row>
    <row r="253" spans="1:2" x14ac:dyDescent="0.25">
      <c r="A253" s="4">
        <v>208</v>
      </c>
      <c r="B253" s="5" t="s">
        <v>121</v>
      </c>
    </row>
    <row r="254" spans="1:2" x14ac:dyDescent="0.25">
      <c r="A254" s="2">
        <v>21</v>
      </c>
      <c r="B254" s="3" t="s">
        <v>122</v>
      </c>
    </row>
    <row r="255" spans="1:2" x14ac:dyDescent="0.25">
      <c r="A255" s="4">
        <v>211</v>
      </c>
      <c r="B255" s="5" t="s">
        <v>123</v>
      </c>
    </row>
    <row r="256" spans="1:2" x14ac:dyDescent="0.25">
      <c r="A256" s="4">
        <v>212</v>
      </c>
      <c r="B256" s="5" t="s">
        <v>124</v>
      </c>
    </row>
    <row r="257" spans="1:2" x14ac:dyDescent="0.25">
      <c r="A257" s="4">
        <v>213</v>
      </c>
      <c r="B257" s="5" t="s">
        <v>125</v>
      </c>
    </row>
    <row r="258" spans="1:2" x14ac:dyDescent="0.25">
      <c r="A258" s="4">
        <v>2131</v>
      </c>
      <c r="B258" s="5" t="s">
        <v>118</v>
      </c>
    </row>
    <row r="259" spans="1:2" x14ac:dyDescent="0.25">
      <c r="A259" s="4">
        <v>21311</v>
      </c>
      <c r="B259" s="5" t="s">
        <v>30</v>
      </c>
    </row>
    <row r="260" spans="1:2" x14ac:dyDescent="0.25">
      <c r="A260" s="4">
        <v>21312</v>
      </c>
      <c r="B260" s="5" t="s">
        <v>27</v>
      </c>
    </row>
    <row r="261" spans="1:2" x14ac:dyDescent="0.25">
      <c r="A261" s="4">
        <v>2132</v>
      </c>
      <c r="B261" s="5" t="s">
        <v>119</v>
      </c>
    </row>
    <row r="262" spans="1:2" x14ac:dyDescent="0.25">
      <c r="A262" s="4">
        <v>21321</v>
      </c>
      <c r="B262" s="5" t="s">
        <v>30</v>
      </c>
    </row>
    <row r="263" spans="1:2" x14ac:dyDescent="0.25">
      <c r="A263" s="4">
        <v>21322</v>
      </c>
      <c r="B263" s="5" t="s">
        <v>27</v>
      </c>
    </row>
    <row r="264" spans="1:2" x14ac:dyDescent="0.25">
      <c r="A264" s="4">
        <v>214</v>
      </c>
      <c r="B264" s="5" t="s">
        <v>126</v>
      </c>
    </row>
    <row r="265" spans="1:2" x14ac:dyDescent="0.25">
      <c r="A265" s="4">
        <v>215</v>
      </c>
      <c r="B265" s="5" t="s">
        <v>127</v>
      </c>
    </row>
    <row r="266" spans="1:2" x14ac:dyDescent="0.25">
      <c r="A266" s="4">
        <v>217</v>
      </c>
      <c r="B266" s="5" t="s">
        <v>128</v>
      </c>
    </row>
    <row r="267" spans="1:2" x14ac:dyDescent="0.25">
      <c r="A267" s="4">
        <v>218</v>
      </c>
      <c r="B267" s="5" t="s">
        <v>129</v>
      </c>
    </row>
    <row r="268" spans="1:2" x14ac:dyDescent="0.25">
      <c r="A268" s="2">
        <v>22</v>
      </c>
      <c r="B268" s="3" t="s">
        <v>130</v>
      </c>
    </row>
    <row r="269" spans="1:2" x14ac:dyDescent="0.25">
      <c r="A269" s="4">
        <v>221</v>
      </c>
      <c r="B269" s="5" t="s">
        <v>131</v>
      </c>
    </row>
    <row r="270" spans="1:2" x14ac:dyDescent="0.25">
      <c r="A270" s="4">
        <v>222</v>
      </c>
      <c r="B270" s="5" t="s">
        <v>132</v>
      </c>
    </row>
    <row r="271" spans="1:2" x14ac:dyDescent="0.25">
      <c r="A271" s="2">
        <v>23</v>
      </c>
      <c r="B271" s="3" t="s">
        <v>133</v>
      </c>
    </row>
    <row r="272" spans="1:2" x14ac:dyDescent="0.25">
      <c r="A272" s="4">
        <v>231</v>
      </c>
      <c r="B272" s="5" t="s">
        <v>134</v>
      </c>
    </row>
    <row r="273" spans="1:2" x14ac:dyDescent="0.25">
      <c r="A273" s="4">
        <v>232</v>
      </c>
      <c r="B273" s="5" t="s">
        <v>135</v>
      </c>
    </row>
    <row r="274" spans="1:2" x14ac:dyDescent="0.25">
      <c r="A274" s="4">
        <v>233</v>
      </c>
      <c r="B274" s="5" t="s">
        <v>136</v>
      </c>
    </row>
    <row r="275" spans="1:2" x14ac:dyDescent="0.25">
      <c r="A275" s="4">
        <v>2331</v>
      </c>
      <c r="B275" s="5" t="s">
        <v>118</v>
      </c>
    </row>
    <row r="276" spans="1:2" x14ac:dyDescent="0.25">
      <c r="A276" s="4">
        <v>23311</v>
      </c>
      <c r="B276" s="5" t="s">
        <v>30</v>
      </c>
    </row>
    <row r="277" spans="1:2" x14ac:dyDescent="0.25">
      <c r="A277" s="4">
        <v>23312</v>
      </c>
      <c r="B277" s="5" t="s">
        <v>27</v>
      </c>
    </row>
    <row r="278" spans="1:2" x14ac:dyDescent="0.25">
      <c r="A278" s="4">
        <v>2332</v>
      </c>
      <c r="B278" s="5" t="s">
        <v>119</v>
      </c>
    </row>
    <row r="279" spans="1:2" x14ac:dyDescent="0.25">
      <c r="A279" s="4">
        <v>23321</v>
      </c>
      <c r="B279" s="5" t="s">
        <v>30</v>
      </c>
    </row>
    <row r="280" spans="1:2" x14ac:dyDescent="0.25">
      <c r="A280" s="4">
        <v>23322</v>
      </c>
      <c r="B280" s="5" t="s">
        <v>27</v>
      </c>
    </row>
    <row r="281" spans="1:2" x14ac:dyDescent="0.25">
      <c r="A281" s="4">
        <v>234</v>
      </c>
      <c r="B281" s="5" t="s">
        <v>137</v>
      </c>
    </row>
    <row r="282" spans="1:2" x14ac:dyDescent="0.25">
      <c r="A282" s="4">
        <v>235</v>
      </c>
      <c r="B282" s="5" t="s">
        <v>138</v>
      </c>
    </row>
    <row r="283" spans="1:2" x14ac:dyDescent="0.25">
      <c r="A283" s="4">
        <v>237</v>
      </c>
      <c r="B283" s="5" t="s">
        <v>139</v>
      </c>
    </row>
    <row r="284" spans="1:2" x14ac:dyDescent="0.25">
      <c r="A284" s="4">
        <v>238</v>
      </c>
      <c r="B284" s="5" t="s">
        <v>140</v>
      </c>
    </row>
    <row r="285" spans="1:2" x14ac:dyDescent="0.25">
      <c r="A285" s="2">
        <v>24</v>
      </c>
      <c r="B285" s="3" t="s">
        <v>141</v>
      </c>
    </row>
    <row r="286" spans="1:2" x14ac:dyDescent="0.25">
      <c r="A286" s="4">
        <v>241</v>
      </c>
      <c r="B286" s="5" t="s">
        <v>142</v>
      </c>
    </row>
    <row r="287" spans="1:2" x14ac:dyDescent="0.25">
      <c r="A287" s="4">
        <v>242</v>
      </c>
      <c r="B287" s="5" t="s">
        <v>143</v>
      </c>
    </row>
    <row r="288" spans="1:2" x14ac:dyDescent="0.25">
      <c r="A288" s="4">
        <v>243</v>
      </c>
      <c r="B288" s="5" t="s">
        <v>144</v>
      </c>
    </row>
    <row r="289" spans="1:2" x14ac:dyDescent="0.25">
      <c r="A289" s="4">
        <v>244</v>
      </c>
      <c r="B289" s="5" t="s">
        <v>145</v>
      </c>
    </row>
    <row r="290" spans="1:2" x14ac:dyDescent="0.25">
      <c r="A290" s="2">
        <v>25</v>
      </c>
      <c r="B290" s="3" t="s">
        <v>146</v>
      </c>
    </row>
    <row r="291" spans="1:2" x14ac:dyDescent="0.25">
      <c r="A291" s="4">
        <v>251</v>
      </c>
      <c r="B291" s="5" t="s">
        <v>147</v>
      </c>
    </row>
    <row r="292" spans="1:2" x14ac:dyDescent="0.25">
      <c r="A292" s="4">
        <v>252</v>
      </c>
      <c r="B292" s="5" t="s">
        <v>148</v>
      </c>
    </row>
    <row r="293" spans="1:2" x14ac:dyDescent="0.25">
      <c r="A293" s="4">
        <v>2521</v>
      </c>
      <c r="B293" s="5" t="s">
        <v>149</v>
      </c>
    </row>
    <row r="294" spans="1:2" x14ac:dyDescent="0.25">
      <c r="A294" s="4">
        <v>2522</v>
      </c>
      <c r="B294" s="5" t="s">
        <v>150</v>
      </c>
    </row>
    <row r="295" spans="1:2" x14ac:dyDescent="0.25">
      <c r="A295" s="4">
        <v>2523</v>
      </c>
      <c r="B295" s="5" t="s">
        <v>151</v>
      </c>
    </row>
    <row r="296" spans="1:2" x14ac:dyDescent="0.25">
      <c r="A296" s="4">
        <v>2524</v>
      </c>
      <c r="B296" s="5" t="s">
        <v>152</v>
      </c>
    </row>
    <row r="297" spans="1:2" x14ac:dyDescent="0.25">
      <c r="A297" s="4">
        <v>25241</v>
      </c>
      <c r="B297" s="5" t="s">
        <v>709</v>
      </c>
    </row>
    <row r="298" spans="1:2" x14ac:dyDescent="0.25">
      <c r="A298" s="4">
        <v>252411</v>
      </c>
      <c r="B298" s="5" t="s">
        <v>710</v>
      </c>
    </row>
    <row r="299" spans="1:2" x14ac:dyDescent="0.25">
      <c r="A299" s="4">
        <v>252412</v>
      </c>
      <c r="B299" s="5" t="s">
        <v>711</v>
      </c>
    </row>
    <row r="300" spans="1:2" x14ac:dyDescent="0.25">
      <c r="A300" s="4">
        <v>252413</v>
      </c>
      <c r="B300" s="5" t="s">
        <v>712</v>
      </c>
    </row>
    <row r="301" spans="1:2" x14ac:dyDescent="0.25">
      <c r="A301" s="4">
        <v>252414</v>
      </c>
      <c r="B301" s="5" t="s">
        <v>713</v>
      </c>
    </row>
    <row r="302" spans="1:2" x14ac:dyDescent="0.25">
      <c r="A302" s="4">
        <v>25242</v>
      </c>
      <c r="B302" s="5" t="s">
        <v>714</v>
      </c>
    </row>
    <row r="303" spans="1:2" x14ac:dyDescent="0.25">
      <c r="A303" s="4">
        <v>252421</v>
      </c>
      <c r="B303" s="5" t="s">
        <v>715</v>
      </c>
    </row>
    <row r="304" spans="1:2" x14ac:dyDescent="0.25">
      <c r="A304" s="4">
        <v>252422</v>
      </c>
      <c r="B304" s="5" t="s">
        <v>716</v>
      </c>
    </row>
    <row r="305" spans="1:2" x14ac:dyDescent="0.25">
      <c r="A305" s="4">
        <v>252423</v>
      </c>
      <c r="B305" s="5" t="s">
        <v>717</v>
      </c>
    </row>
    <row r="306" spans="1:2" x14ac:dyDescent="0.25">
      <c r="A306" s="4">
        <v>252424</v>
      </c>
      <c r="B306" s="5" t="s">
        <v>718</v>
      </c>
    </row>
    <row r="307" spans="1:2" x14ac:dyDescent="0.25">
      <c r="A307" s="4">
        <v>252425</v>
      </c>
      <c r="B307" s="5" t="s">
        <v>719</v>
      </c>
    </row>
    <row r="308" spans="1:2" x14ac:dyDescent="0.25">
      <c r="A308" s="4">
        <v>252426</v>
      </c>
      <c r="B308" s="5" t="s">
        <v>720</v>
      </c>
    </row>
    <row r="309" spans="1:2" x14ac:dyDescent="0.25">
      <c r="A309" s="4">
        <v>252427</v>
      </c>
      <c r="B309" s="5" t="s">
        <v>721</v>
      </c>
    </row>
    <row r="310" spans="1:2" x14ac:dyDescent="0.25">
      <c r="A310" s="4">
        <v>25243</v>
      </c>
      <c r="B310" s="5" t="s">
        <v>722</v>
      </c>
    </row>
    <row r="311" spans="1:2" x14ac:dyDescent="0.25">
      <c r="A311" s="4">
        <v>252431</v>
      </c>
      <c r="B311" s="5" t="s">
        <v>723</v>
      </c>
    </row>
    <row r="312" spans="1:2" x14ac:dyDescent="0.25">
      <c r="A312" s="4">
        <v>252432</v>
      </c>
      <c r="B312" s="5" t="s">
        <v>724</v>
      </c>
    </row>
    <row r="313" spans="1:2" x14ac:dyDescent="0.25">
      <c r="A313" s="4">
        <v>252433</v>
      </c>
      <c r="B313" s="5" t="s">
        <v>725</v>
      </c>
    </row>
    <row r="314" spans="1:2" x14ac:dyDescent="0.25">
      <c r="A314" s="4">
        <v>253</v>
      </c>
      <c r="B314" s="5" t="s">
        <v>153</v>
      </c>
    </row>
    <row r="315" spans="1:2" x14ac:dyDescent="0.25">
      <c r="A315" s="4">
        <v>259</v>
      </c>
      <c r="B315" s="5" t="s">
        <v>726</v>
      </c>
    </row>
    <row r="316" spans="1:2" x14ac:dyDescent="0.25">
      <c r="A316" s="4">
        <v>2591</v>
      </c>
      <c r="B316" s="5" t="s">
        <v>147</v>
      </c>
    </row>
    <row r="317" spans="1:2" x14ac:dyDescent="0.25">
      <c r="A317" s="4">
        <v>2592</v>
      </c>
      <c r="B317" s="5" t="s">
        <v>148</v>
      </c>
    </row>
    <row r="318" spans="1:2" x14ac:dyDescent="0.25">
      <c r="A318" s="4">
        <v>2593</v>
      </c>
      <c r="B318" s="5" t="s">
        <v>153</v>
      </c>
    </row>
    <row r="319" spans="1:2" x14ac:dyDescent="0.25">
      <c r="A319" s="2">
        <v>26</v>
      </c>
      <c r="B319" s="3" t="s">
        <v>154</v>
      </c>
    </row>
    <row r="320" spans="1:2" x14ac:dyDescent="0.25">
      <c r="A320" s="4">
        <v>261</v>
      </c>
      <c r="B320" s="5" t="s">
        <v>155</v>
      </c>
    </row>
    <row r="321" spans="1:2" x14ac:dyDescent="0.25">
      <c r="A321" s="4">
        <v>262</v>
      </c>
      <c r="B321" s="5" t="s">
        <v>156</v>
      </c>
    </row>
    <row r="322" spans="1:2" x14ac:dyDescent="0.25">
      <c r="A322" s="2">
        <v>27</v>
      </c>
      <c r="B322" s="3" t="s">
        <v>157</v>
      </c>
    </row>
    <row r="323" spans="1:2" x14ac:dyDescent="0.25">
      <c r="A323" s="4">
        <v>271</v>
      </c>
      <c r="B323" s="5" t="s">
        <v>158</v>
      </c>
    </row>
    <row r="324" spans="1:2" x14ac:dyDescent="0.25">
      <c r="A324" s="4">
        <v>2711</v>
      </c>
      <c r="B324" s="5" t="s">
        <v>159</v>
      </c>
    </row>
    <row r="325" spans="1:2" x14ac:dyDescent="0.25">
      <c r="A325" s="4">
        <v>27111</v>
      </c>
      <c r="B325" s="5" t="s">
        <v>160</v>
      </c>
    </row>
    <row r="326" spans="1:2" x14ac:dyDescent="0.25">
      <c r="A326" s="4">
        <v>27112</v>
      </c>
      <c r="B326" s="5" t="s">
        <v>30</v>
      </c>
    </row>
    <row r="327" spans="1:2" x14ac:dyDescent="0.25">
      <c r="A327" s="4">
        <v>27113</v>
      </c>
      <c r="B327" s="5" t="s">
        <v>161</v>
      </c>
    </row>
    <row r="328" spans="1:2" x14ac:dyDescent="0.25">
      <c r="A328" s="4">
        <v>2712</v>
      </c>
      <c r="B328" s="5" t="s">
        <v>162</v>
      </c>
    </row>
    <row r="329" spans="1:2" x14ac:dyDescent="0.25">
      <c r="A329" s="4">
        <v>27121</v>
      </c>
      <c r="B329" s="5" t="s">
        <v>27</v>
      </c>
    </row>
    <row r="330" spans="1:2" x14ac:dyDescent="0.25">
      <c r="A330" s="4">
        <v>27122</v>
      </c>
      <c r="B330" s="5" t="s">
        <v>30</v>
      </c>
    </row>
    <row r="331" spans="1:2" x14ac:dyDescent="0.25">
      <c r="A331" s="4">
        <v>27123</v>
      </c>
      <c r="B331" s="5" t="s">
        <v>161</v>
      </c>
    </row>
    <row r="332" spans="1:2" x14ac:dyDescent="0.25">
      <c r="A332" s="4">
        <v>27124</v>
      </c>
      <c r="B332" s="5" t="s">
        <v>163</v>
      </c>
    </row>
    <row r="333" spans="1:2" x14ac:dyDescent="0.25">
      <c r="A333" s="4">
        <v>272</v>
      </c>
      <c r="B333" s="5" t="s">
        <v>87</v>
      </c>
    </row>
    <row r="334" spans="1:2" x14ac:dyDescent="0.25">
      <c r="A334" s="4">
        <v>2721</v>
      </c>
      <c r="B334" s="5" t="s">
        <v>159</v>
      </c>
    </row>
    <row r="335" spans="1:2" x14ac:dyDescent="0.25">
      <c r="A335" s="4">
        <v>27211</v>
      </c>
      <c r="B335" s="5" t="s">
        <v>27</v>
      </c>
    </row>
    <row r="336" spans="1:2" x14ac:dyDescent="0.25">
      <c r="A336" s="4">
        <v>27212</v>
      </c>
      <c r="B336" s="5" t="s">
        <v>30</v>
      </c>
    </row>
    <row r="337" spans="1:2" x14ac:dyDescent="0.25">
      <c r="A337" s="4">
        <v>27213</v>
      </c>
      <c r="B337" s="5" t="s">
        <v>161</v>
      </c>
    </row>
    <row r="338" spans="1:2" x14ac:dyDescent="0.25">
      <c r="A338" s="4">
        <v>2722</v>
      </c>
      <c r="B338" s="5" t="s">
        <v>162</v>
      </c>
    </row>
    <row r="339" spans="1:2" x14ac:dyDescent="0.25">
      <c r="A339" s="4">
        <v>27221</v>
      </c>
      <c r="B339" s="5" t="s">
        <v>164</v>
      </c>
    </row>
    <row r="340" spans="1:2" x14ac:dyDescent="0.25">
      <c r="A340" s="4">
        <v>27222</v>
      </c>
      <c r="B340" s="5" t="s">
        <v>161</v>
      </c>
    </row>
    <row r="341" spans="1:2" x14ac:dyDescent="0.25">
      <c r="A341" s="4">
        <v>27223</v>
      </c>
      <c r="B341" s="5" t="s">
        <v>163</v>
      </c>
    </row>
    <row r="342" spans="1:2" x14ac:dyDescent="0.25">
      <c r="A342" s="4">
        <v>2723</v>
      </c>
      <c r="B342" s="5" t="s">
        <v>165</v>
      </c>
    </row>
    <row r="343" spans="1:2" x14ac:dyDescent="0.25">
      <c r="A343" s="4">
        <v>27231</v>
      </c>
      <c r="B343" s="5" t="s">
        <v>164</v>
      </c>
    </row>
    <row r="344" spans="1:2" x14ac:dyDescent="0.25">
      <c r="A344" s="4">
        <v>27232</v>
      </c>
      <c r="B344" s="5" t="s">
        <v>161</v>
      </c>
    </row>
    <row r="345" spans="1:2" x14ac:dyDescent="0.25">
      <c r="A345" s="4">
        <v>27233</v>
      </c>
      <c r="B345" s="5" t="s">
        <v>163</v>
      </c>
    </row>
    <row r="346" spans="1:2" x14ac:dyDescent="0.25">
      <c r="A346" s="4">
        <v>2724</v>
      </c>
      <c r="B346" s="5" t="s">
        <v>166</v>
      </c>
    </row>
    <row r="347" spans="1:2" x14ac:dyDescent="0.25">
      <c r="A347" s="4">
        <v>27241</v>
      </c>
      <c r="B347" s="5" t="s">
        <v>30</v>
      </c>
    </row>
    <row r="348" spans="1:2" x14ac:dyDescent="0.25">
      <c r="A348" s="4">
        <v>27242</v>
      </c>
      <c r="B348" s="5" t="s">
        <v>161</v>
      </c>
    </row>
    <row r="349" spans="1:2" x14ac:dyDescent="0.25">
      <c r="A349" s="4">
        <v>2725</v>
      </c>
      <c r="B349" s="5" t="s">
        <v>167</v>
      </c>
    </row>
    <row r="350" spans="1:2" x14ac:dyDescent="0.25">
      <c r="A350" s="4">
        <v>27251</v>
      </c>
      <c r="B350" s="5" t="s">
        <v>30</v>
      </c>
    </row>
    <row r="351" spans="1:2" x14ac:dyDescent="0.25">
      <c r="A351" s="4">
        <v>27252</v>
      </c>
      <c r="B351" s="5" t="s">
        <v>161</v>
      </c>
    </row>
    <row r="352" spans="1:2" x14ac:dyDescent="0.25">
      <c r="A352" s="4">
        <v>2726</v>
      </c>
      <c r="B352" s="5" t="s">
        <v>168</v>
      </c>
    </row>
    <row r="353" spans="1:2" x14ac:dyDescent="0.25">
      <c r="A353" s="4">
        <v>27261</v>
      </c>
      <c r="B353" s="5" t="s">
        <v>30</v>
      </c>
    </row>
    <row r="354" spans="1:2" x14ac:dyDescent="0.25">
      <c r="A354" s="4">
        <v>27262</v>
      </c>
      <c r="B354" s="5" t="s">
        <v>161</v>
      </c>
    </row>
    <row r="355" spans="1:2" x14ac:dyDescent="0.25">
      <c r="A355" s="4">
        <v>2727</v>
      </c>
      <c r="B355" s="5" t="s">
        <v>169</v>
      </c>
    </row>
    <row r="356" spans="1:2" x14ac:dyDescent="0.25">
      <c r="A356" s="4">
        <v>27271</v>
      </c>
      <c r="B356" s="5" t="s">
        <v>30</v>
      </c>
    </row>
    <row r="357" spans="1:2" x14ac:dyDescent="0.25">
      <c r="A357" s="4">
        <v>27272</v>
      </c>
      <c r="B357" s="5" t="s">
        <v>161</v>
      </c>
    </row>
    <row r="358" spans="1:2" x14ac:dyDescent="0.25">
      <c r="A358" s="4">
        <v>273</v>
      </c>
      <c r="B358" s="5" t="s">
        <v>88</v>
      </c>
    </row>
    <row r="359" spans="1:2" x14ac:dyDescent="0.25">
      <c r="A359" s="4">
        <v>2731</v>
      </c>
      <c r="B359" s="5" t="s">
        <v>170</v>
      </c>
    </row>
    <row r="360" spans="1:2" x14ac:dyDescent="0.25">
      <c r="A360" s="4">
        <v>27311</v>
      </c>
      <c r="B360" s="5" t="s">
        <v>30</v>
      </c>
    </row>
    <row r="361" spans="1:2" x14ac:dyDescent="0.25">
      <c r="A361" s="4">
        <v>27312</v>
      </c>
      <c r="B361" s="5" t="s">
        <v>161</v>
      </c>
    </row>
    <row r="362" spans="1:2" x14ac:dyDescent="0.25">
      <c r="A362" s="4">
        <v>2732</v>
      </c>
      <c r="B362" s="5" t="s">
        <v>171</v>
      </c>
    </row>
    <row r="363" spans="1:2" x14ac:dyDescent="0.25">
      <c r="A363" s="4">
        <v>27321</v>
      </c>
      <c r="B363" s="5" t="s">
        <v>30</v>
      </c>
    </row>
    <row r="364" spans="1:2" x14ac:dyDescent="0.25">
      <c r="A364" s="4">
        <v>27322</v>
      </c>
      <c r="B364" s="5" t="s">
        <v>161</v>
      </c>
    </row>
    <row r="365" spans="1:2" x14ac:dyDescent="0.25">
      <c r="A365" s="4">
        <v>2733</v>
      </c>
      <c r="B365" s="5" t="s">
        <v>172</v>
      </c>
    </row>
    <row r="366" spans="1:2" x14ac:dyDescent="0.25">
      <c r="A366" s="4">
        <v>27331</v>
      </c>
      <c r="B366" s="5" t="s">
        <v>30</v>
      </c>
    </row>
    <row r="367" spans="1:2" x14ac:dyDescent="0.25">
      <c r="A367" s="4">
        <v>27332</v>
      </c>
      <c r="B367" s="5" t="s">
        <v>161</v>
      </c>
    </row>
    <row r="368" spans="1:2" x14ac:dyDescent="0.25">
      <c r="A368" s="4">
        <v>2734</v>
      </c>
      <c r="B368" s="5" t="s">
        <v>173</v>
      </c>
    </row>
    <row r="369" spans="1:2" x14ac:dyDescent="0.25">
      <c r="A369" s="4">
        <v>27341</v>
      </c>
      <c r="B369" s="5" t="s">
        <v>30</v>
      </c>
    </row>
    <row r="370" spans="1:2" x14ac:dyDescent="0.25">
      <c r="A370" s="4">
        <v>27342</v>
      </c>
      <c r="B370" s="5" t="s">
        <v>161</v>
      </c>
    </row>
    <row r="371" spans="1:2" x14ac:dyDescent="0.25">
      <c r="A371" s="4">
        <v>2735</v>
      </c>
      <c r="B371" s="5" t="s">
        <v>174</v>
      </c>
    </row>
    <row r="372" spans="1:2" x14ac:dyDescent="0.25">
      <c r="A372" s="4">
        <v>27351</v>
      </c>
      <c r="B372" s="5" t="s">
        <v>30</v>
      </c>
    </row>
    <row r="373" spans="1:2" x14ac:dyDescent="0.25">
      <c r="A373" s="4">
        <v>27352</v>
      </c>
      <c r="B373" s="5" t="s">
        <v>161</v>
      </c>
    </row>
    <row r="374" spans="1:2" x14ac:dyDescent="0.25">
      <c r="A374" s="4">
        <v>2736</v>
      </c>
      <c r="B374" s="5" t="s">
        <v>175</v>
      </c>
    </row>
    <row r="375" spans="1:2" x14ac:dyDescent="0.25">
      <c r="A375" s="4">
        <v>27361</v>
      </c>
      <c r="B375" s="5" t="s">
        <v>30</v>
      </c>
    </row>
    <row r="376" spans="1:2" x14ac:dyDescent="0.25">
      <c r="A376" s="4">
        <v>37362</v>
      </c>
      <c r="B376" s="5" t="s">
        <v>161</v>
      </c>
    </row>
    <row r="377" spans="1:2" x14ac:dyDescent="0.25">
      <c r="A377" s="4">
        <v>2739</v>
      </c>
      <c r="B377" s="5" t="s">
        <v>176</v>
      </c>
    </row>
    <row r="378" spans="1:2" x14ac:dyDescent="0.25">
      <c r="A378" s="4">
        <v>27391</v>
      </c>
      <c r="B378" s="5" t="s">
        <v>30</v>
      </c>
    </row>
    <row r="379" spans="1:2" x14ac:dyDescent="0.25">
      <c r="A379" s="4">
        <v>37392</v>
      </c>
      <c r="B379" s="5" t="s">
        <v>161</v>
      </c>
    </row>
    <row r="380" spans="1:2" x14ac:dyDescent="0.25">
      <c r="A380" s="4">
        <v>274</v>
      </c>
      <c r="B380" s="5" t="s">
        <v>89</v>
      </c>
    </row>
    <row r="381" spans="1:2" x14ac:dyDescent="0.25">
      <c r="A381" s="4">
        <v>2741</v>
      </c>
      <c r="B381" s="5" t="s">
        <v>177</v>
      </c>
    </row>
    <row r="382" spans="1:2" x14ac:dyDescent="0.25">
      <c r="A382" s="4">
        <v>27411</v>
      </c>
      <c r="B382" s="5" t="s">
        <v>27</v>
      </c>
    </row>
    <row r="383" spans="1:2" x14ac:dyDescent="0.25">
      <c r="A383" s="4">
        <v>27412</v>
      </c>
      <c r="B383" s="5" t="s">
        <v>30</v>
      </c>
    </row>
    <row r="384" spans="1:2" x14ac:dyDescent="0.25">
      <c r="A384" s="4">
        <v>27413</v>
      </c>
      <c r="B384" s="5" t="s">
        <v>163</v>
      </c>
    </row>
    <row r="385" spans="1:2" x14ac:dyDescent="0.25">
      <c r="A385" s="4">
        <v>2742</v>
      </c>
      <c r="B385" s="5" t="s">
        <v>178</v>
      </c>
    </row>
    <row r="386" spans="1:2" x14ac:dyDescent="0.25">
      <c r="A386" s="4">
        <v>27421</v>
      </c>
      <c r="B386" s="5" t="s">
        <v>27</v>
      </c>
    </row>
    <row r="387" spans="1:2" x14ac:dyDescent="0.25">
      <c r="A387" s="4">
        <v>27422</v>
      </c>
      <c r="B387" s="5" t="s">
        <v>30</v>
      </c>
    </row>
    <row r="388" spans="1:2" x14ac:dyDescent="0.25">
      <c r="A388" s="4">
        <v>27423</v>
      </c>
      <c r="B388" s="5" t="s">
        <v>163</v>
      </c>
    </row>
    <row r="389" spans="1:2" x14ac:dyDescent="0.25">
      <c r="A389" s="4">
        <v>275</v>
      </c>
      <c r="B389" s="5" t="s">
        <v>179</v>
      </c>
    </row>
    <row r="390" spans="1:2" x14ac:dyDescent="0.25">
      <c r="A390" s="4">
        <v>2752</v>
      </c>
      <c r="B390" s="5" t="s">
        <v>180</v>
      </c>
    </row>
    <row r="391" spans="1:2" x14ac:dyDescent="0.25">
      <c r="A391" s="4">
        <v>27521</v>
      </c>
      <c r="B391" s="5" t="s">
        <v>27</v>
      </c>
    </row>
    <row r="392" spans="1:2" x14ac:dyDescent="0.25">
      <c r="A392" s="4">
        <v>27522</v>
      </c>
      <c r="B392" s="5" t="s">
        <v>30</v>
      </c>
    </row>
    <row r="393" spans="1:2" x14ac:dyDescent="0.25">
      <c r="A393" s="4">
        <v>27523</v>
      </c>
      <c r="B393" s="5" t="s">
        <v>161</v>
      </c>
    </row>
    <row r="394" spans="1:2" x14ac:dyDescent="0.25">
      <c r="A394" s="4">
        <v>276</v>
      </c>
      <c r="B394" s="5" t="s">
        <v>181</v>
      </c>
    </row>
    <row r="395" spans="1:2" x14ac:dyDescent="0.25">
      <c r="A395" s="4">
        <v>2762</v>
      </c>
      <c r="B395" s="5" t="s">
        <v>180</v>
      </c>
    </row>
    <row r="396" spans="1:2" x14ac:dyDescent="0.25">
      <c r="A396" s="4">
        <v>27621</v>
      </c>
      <c r="B396" s="5" t="s">
        <v>164</v>
      </c>
    </row>
    <row r="397" spans="1:2" x14ac:dyDescent="0.25">
      <c r="A397" s="4">
        <v>27622</v>
      </c>
      <c r="B397" s="5" t="s">
        <v>161</v>
      </c>
    </row>
    <row r="398" spans="1:2" x14ac:dyDescent="0.25">
      <c r="A398" s="4">
        <v>27623</v>
      </c>
      <c r="B398" s="5" t="s">
        <v>163</v>
      </c>
    </row>
    <row r="399" spans="1:2" x14ac:dyDescent="0.25">
      <c r="A399" s="4">
        <v>2763</v>
      </c>
      <c r="B399" s="5" t="s">
        <v>165</v>
      </c>
    </row>
    <row r="400" spans="1:2" x14ac:dyDescent="0.25">
      <c r="A400" s="4">
        <v>27631</v>
      </c>
      <c r="B400" s="5" t="s">
        <v>164</v>
      </c>
    </row>
    <row r="401" spans="1:2" x14ac:dyDescent="0.25">
      <c r="A401" s="4">
        <v>27632</v>
      </c>
      <c r="B401" s="5" t="s">
        <v>161</v>
      </c>
    </row>
    <row r="402" spans="1:2" x14ac:dyDescent="0.25">
      <c r="A402" s="4">
        <v>27633</v>
      </c>
      <c r="B402" s="5" t="s">
        <v>163</v>
      </c>
    </row>
    <row r="403" spans="1:2" x14ac:dyDescent="0.25">
      <c r="A403" s="4">
        <v>2764</v>
      </c>
      <c r="B403" s="5" t="s">
        <v>182</v>
      </c>
    </row>
    <row r="404" spans="1:2" x14ac:dyDescent="0.25">
      <c r="A404" s="4">
        <v>27641</v>
      </c>
      <c r="B404" s="5" t="s">
        <v>26</v>
      </c>
    </row>
    <row r="405" spans="1:2" x14ac:dyDescent="0.25">
      <c r="A405" s="4">
        <v>27642</v>
      </c>
      <c r="B405" s="5" t="s">
        <v>161</v>
      </c>
    </row>
    <row r="406" spans="1:2" x14ac:dyDescent="0.25">
      <c r="A406" s="4">
        <v>2765</v>
      </c>
      <c r="B406" s="5" t="s">
        <v>167</v>
      </c>
    </row>
    <row r="407" spans="1:2" x14ac:dyDescent="0.25">
      <c r="A407" s="4">
        <v>27651</v>
      </c>
      <c r="B407" s="5" t="s">
        <v>26</v>
      </c>
    </row>
    <row r="408" spans="1:2" x14ac:dyDescent="0.25">
      <c r="A408" s="4">
        <v>27652</v>
      </c>
      <c r="B408" s="5" t="s">
        <v>161</v>
      </c>
    </row>
    <row r="409" spans="1:2" x14ac:dyDescent="0.25">
      <c r="A409" s="4">
        <v>2766</v>
      </c>
      <c r="B409" s="5" t="s">
        <v>183</v>
      </c>
    </row>
    <row r="410" spans="1:2" x14ac:dyDescent="0.25">
      <c r="A410" s="4">
        <v>27661</v>
      </c>
      <c r="B410" s="5" t="s">
        <v>26</v>
      </c>
    </row>
    <row r="411" spans="1:2" x14ac:dyDescent="0.25">
      <c r="A411" s="4">
        <v>27662</v>
      </c>
      <c r="B411" s="5" t="s">
        <v>161</v>
      </c>
    </row>
    <row r="412" spans="1:2" x14ac:dyDescent="0.25">
      <c r="A412" s="4">
        <v>2767</v>
      </c>
      <c r="B412" s="5" t="s">
        <v>169</v>
      </c>
    </row>
    <row r="413" spans="1:2" x14ac:dyDescent="0.25">
      <c r="A413" s="4">
        <v>27671</v>
      </c>
      <c r="B413" s="5" t="s">
        <v>26</v>
      </c>
    </row>
    <row r="414" spans="1:2" x14ac:dyDescent="0.25">
      <c r="A414" s="4">
        <v>27672</v>
      </c>
      <c r="B414" s="5" t="s">
        <v>161</v>
      </c>
    </row>
    <row r="415" spans="1:2" x14ac:dyDescent="0.25">
      <c r="A415" s="4">
        <v>277</v>
      </c>
      <c r="B415" s="5" t="s">
        <v>184</v>
      </c>
    </row>
    <row r="416" spans="1:2" x14ac:dyDescent="0.25">
      <c r="A416" s="4">
        <v>2771</v>
      </c>
      <c r="B416" s="5" t="s">
        <v>170</v>
      </c>
    </row>
    <row r="417" spans="1:2" x14ac:dyDescent="0.25">
      <c r="A417" s="4">
        <v>27711</v>
      </c>
      <c r="B417" s="5" t="s">
        <v>26</v>
      </c>
    </row>
    <row r="418" spans="1:2" x14ac:dyDescent="0.25">
      <c r="A418" s="4">
        <v>27712</v>
      </c>
      <c r="B418" s="5" t="s">
        <v>161</v>
      </c>
    </row>
    <row r="419" spans="1:2" x14ac:dyDescent="0.25">
      <c r="A419" s="4">
        <v>2772</v>
      </c>
      <c r="B419" s="5" t="s">
        <v>171</v>
      </c>
    </row>
    <row r="420" spans="1:2" x14ac:dyDescent="0.25">
      <c r="A420" s="4">
        <v>27711</v>
      </c>
      <c r="B420" s="5" t="s">
        <v>26</v>
      </c>
    </row>
    <row r="421" spans="1:2" x14ac:dyDescent="0.25">
      <c r="A421" s="4">
        <v>27712</v>
      </c>
      <c r="B421" s="5" t="s">
        <v>161</v>
      </c>
    </row>
    <row r="422" spans="1:2" x14ac:dyDescent="0.25">
      <c r="A422" s="4">
        <v>2773</v>
      </c>
      <c r="B422" s="5" t="s">
        <v>172</v>
      </c>
    </row>
    <row r="423" spans="1:2" x14ac:dyDescent="0.25">
      <c r="A423" s="4">
        <v>27721</v>
      </c>
      <c r="B423" s="5" t="s">
        <v>26</v>
      </c>
    </row>
    <row r="424" spans="1:2" x14ac:dyDescent="0.25">
      <c r="A424" s="4">
        <v>27722</v>
      </c>
      <c r="B424" s="5" t="s">
        <v>161</v>
      </c>
    </row>
    <row r="425" spans="1:2" x14ac:dyDescent="0.25">
      <c r="A425" s="4">
        <v>2774</v>
      </c>
      <c r="B425" s="5" t="s">
        <v>173</v>
      </c>
    </row>
    <row r="426" spans="1:2" x14ac:dyDescent="0.25">
      <c r="A426" s="4">
        <v>27741</v>
      </c>
      <c r="B426" s="5" t="s">
        <v>26</v>
      </c>
    </row>
    <row r="427" spans="1:2" x14ac:dyDescent="0.25">
      <c r="A427" s="4">
        <v>27742</v>
      </c>
      <c r="B427" s="5" t="s">
        <v>161</v>
      </c>
    </row>
    <row r="428" spans="1:2" x14ac:dyDescent="0.25">
      <c r="A428" s="4">
        <v>2775</v>
      </c>
      <c r="B428" s="5" t="s">
        <v>185</v>
      </c>
    </row>
    <row r="429" spans="1:2" x14ac:dyDescent="0.25">
      <c r="A429" s="4">
        <v>27751</v>
      </c>
      <c r="B429" s="5" t="s">
        <v>26</v>
      </c>
    </row>
    <row r="430" spans="1:2" x14ac:dyDescent="0.25">
      <c r="A430" s="4">
        <v>27752</v>
      </c>
      <c r="B430" s="5" t="s">
        <v>161</v>
      </c>
    </row>
    <row r="431" spans="1:2" x14ac:dyDescent="0.25">
      <c r="A431" s="4">
        <v>2776</v>
      </c>
      <c r="B431" s="5" t="s">
        <v>186</v>
      </c>
    </row>
    <row r="432" spans="1:2" x14ac:dyDescent="0.25">
      <c r="A432" s="4">
        <v>27761</v>
      </c>
      <c r="B432" s="5" t="s">
        <v>26</v>
      </c>
    </row>
    <row r="433" spans="1:2" x14ac:dyDescent="0.25">
      <c r="A433" s="4">
        <v>27662</v>
      </c>
      <c r="B433" s="5" t="s">
        <v>161</v>
      </c>
    </row>
    <row r="434" spans="1:2" x14ac:dyDescent="0.25">
      <c r="A434" s="4">
        <v>2779</v>
      </c>
      <c r="B434" s="5" t="s">
        <v>187</v>
      </c>
    </row>
    <row r="435" spans="1:2" x14ac:dyDescent="0.25">
      <c r="A435" s="4">
        <v>27791</v>
      </c>
      <c r="B435" s="5" t="s">
        <v>26</v>
      </c>
    </row>
    <row r="436" spans="1:2" x14ac:dyDescent="0.25">
      <c r="A436" s="4">
        <v>27792</v>
      </c>
      <c r="B436" s="5" t="s">
        <v>161</v>
      </c>
    </row>
    <row r="437" spans="1:2" x14ac:dyDescent="0.25">
      <c r="A437" s="4">
        <v>278</v>
      </c>
      <c r="B437" s="5" t="s">
        <v>188</v>
      </c>
    </row>
    <row r="438" spans="1:2" x14ac:dyDescent="0.25">
      <c r="A438" s="4">
        <v>2781</v>
      </c>
      <c r="B438" s="5" t="s">
        <v>189</v>
      </c>
    </row>
    <row r="439" spans="1:2" x14ac:dyDescent="0.25">
      <c r="A439" s="4">
        <v>27812</v>
      </c>
      <c r="B439" s="5" t="s">
        <v>26</v>
      </c>
    </row>
    <row r="440" spans="1:2" x14ac:dyDescent="0.25">
      <c r="A440" s="4">
        <v>2782</v>
      </c>
      <c r="B440" s="5" t="s">
        <v>190</v>
      </c>
    </row>
    <row r="441" spans="1:2" x14ac:dyDescent="0.25">
      <c r="A441" s="4">
        <v>27822</v>
      </c>
      <c r="B441" s="5" t="s">
        <v>26</v>
      </c>
    </row>
    <row r="442" spans="1:2" x14ac:dyDescent="0.25">
      <c r="A442" s="4">
        <v>279</v>
      </c>
      <c r="B442" s="5" t="s">
        <v>191</v>
      </c>
    </row>
    <row r="443" spans="1:2" x14ac:dyDescent="0.25">
      <c r="A443" s="4">
        <v>2791</v>
      </c>
      <c r="B443" s="5" t="s">
        <v>192</v>
      </c>
    </row>
    <row r="444" spans="1:2" x14ac:dyDescent="0.25">
      <c r="A444" s="4">
        <v>27911</v>
      </c>
      <c r="B444" s="5" t="s">
        <v>159</v>
      </c>
    </row>
    <row r="445" spans="1:2" x14ac:dyDescent="0.25">
      <c r="A445" s="4">
        <v>27912</v>
      </c>
      <c r="B445" s="5" t="s">
        <v>180</v>
      </c>
    </row>
    <row r="446" spans="1:2" x14ac:dyDescent="0.25">
      <c r="A446" s="4">
        <v>2793</v>
      </c>
      <c r="B446" s="5" t="s">
        <v>87</v>
      </c>
    </row>
    <row r="447" spans="1:2" x14ac:dyDescent="0.25">
      <c r="A447" s="4">
        <v>27931</v>
      </c>
      <c r="B447" s="5" t="s">
        <v>159</v>
      </c>
    </row>
    <row r="448" spans="1:2" x14ac:dyDescent="0.25">
      <c r="A448" s="4">
        <v>27932</v>
      </c>
      <c r="B448" s="5" t="s">
        <v>162</v>
      </c>
    </row>
    <row r="449" spans="1:2" x14ac:dyDescent="0.25">
      <c r="A449" s="4">
        <v>27933</v>
      </c>
      <c r="B449" s="5" t="s">
        <v>165</v>
      </c>
    </row>
    <row r="450" spans="1:2" x14ac:dyDescent="0.25">
      <c r="A450" s="4">
        <v>27934</v>
      </c>
      <c r="B450" s="5" t="s">
        <v>193</v>
      </c>
    </row>
    <row r="451" spans="1:2" x14ac:dyDescent="0.25">
      <c r="A451" s="4">
        <v>27935</v>
      </c>
      <c r="B451" s="5" t="s">
        <v>167</v>
      </c>
    </row>
    <row r="452" spans="1:2" x14ac:dyDescent="0.25">
      <c r="A452" s="4">
        <v>27936</v>
      </c>
      <c r="B452" s="5" t="s">
        <v>183</v>
      </c>
    </row>
    <row r="453" spans="1:2" x14ac:dyDescent="0.25">
      <c r="A453" s="4">
        <v>27937</v>
      </c>
      <c r="B453" s="5" t="s">
        <v>169</v>
      </c>
    </row>
    <row r="454" spans="1:2" x14ac:dyDescent="0.25">
      <c r="A454" s="4">
        <v>2794</v>
      </c>
      <c r="B454" s="5" t="s">
        <v>194</v>
      </c>
    </row>
    <row r="455" spans="1:2" x14ac:dyDescent="0.25">
      <c r="A455" s="4">
        <v>27941</v>
      </c>
      <c r="B455" s="5" t="s">
        <v>170</v>
      </c>
    </row>
    <row r="456" spans="1:2" x14ac:dyDescent="0.25">
      <c r="A456" s="4">
        <v>27942</v>
      </c>
      <c r="B456" s="5" t="s">
        <v>171</v>
      </c>
    </row>
    <row r="457" spans="1:2" x14ac:dyDescent="0.25">
      <c r="A457" s="4">
        <v>27943</v>
      </c>
      <c r="B457" s="5" t="s">
        <v>172</v>
      </c>
    </row>
    <row r="458" spans="1:2" x14ac:dyDescent="0.25">
      <c r="A458" s="4">
        <v>27944</v>
      </c>
      <c r="B458" s="5" t="s">
        <v>173</v>
      </c>
    </row>
    <row r="459" spans="1:2" x14ac:dyDescent="0.25">
      <c r="A459" s="4">
        <v>27945</v>
      </c>
      <c r="B459" s="5" t="s">
        <v>185</v>
      </c>
    </row>
    <row r="460" spans="1:2" x14ac:dyDescent="0.25">
      <c r="A460" s="4">
        <v>27946</v>
      </c>
      <c r="B460" s="5" t="s">
        <v>186</v>
      </c>
    </row>
    <row r="461" spans="1:2" x14ac:dyDescent="0.25">
      <c r="A461" s="4">
        <v>2795</v>
      </c>
      <c r="B461" s="5" t="s">
        <v>195</v>
      </c>
    </row>
    <row r="462" spans="1:2" x14ac:dyDescent="0.25">
      <c r="A462" s="4">
        <v>27951</v>
      </c>
      <c r="B462" s="5" t="s">
        <v>189</v>
      </c>
    </row>
    <row r="463" spans="1:2" x14ac:dyDescent="0.25">
      <c r="A463" s="4">
        <v>27952</v>
      </c>
      <c r="B463" s="5" t="s">
        <v>196</v>
      </c>
    </row>
    <row r="464" spans="1:2" x14ac:dyDescent="0.25">
      <c r="A464" s="2">
        <v>28</v>
      </c>
      <c r="B464" s="3" t="s">
        <v>197</v>
      </c>
    </row>
    <row r="465" spans="1:2" x14ac:dyDescent="0.25">
      <c r="A465" s="4">
        <v>281</v>
      </c>
      <c r="B465" s="5" t="s">
        <v>114</v>
      </c>
    </row>
    <row r="466" spans="1:2" x14ac:dyDescent="0.25">
      <c r="A466" s="4">
        <v>284</v>
      </c>
      <c r="B466" s="5" t="s">
        <v>141</v>
      </c>
    </row>
    <row r="467" spans="1:2" x14ac:dyDescent="0.25">
      <c r="A467" s="4">
        <v>285</v>
      </c>
      <c r="B467" s="5" t="s">
        <v>146</v>
      </c>
    </row>
    <row r="468" spans="1:2" x14ac:dyDescent="0.25">
      <c r="A468" s="4">
        <v>286</v>
      </c>
      <c r="B468" s="5" t="s">
        <v>154</v>
      </c>
    </row>
    <row r="469" spans="1:2" x14ac:dyDescent="0.25">
      <c r="A469" s="2">
        <v>29</v>
      </c>
      <c r="B469" s="3" t="s">
        <v>198</v>
      </c>
    </row>
    <row r="470" spans="1:2" x14ac:dyDescent="0.25">
      <c r="A470" s="4">
        <v>291</v>
      </c>
      <c r="B470" s="5" t="s">
        <v>114</v>
      </c>
    </row>
    <row r="471" spans="1:2" x14ac:dyDescent="0.25">
      <c r="A471" s="4">
        <v>2911</v>
      </c>
      <c r="B471" s="5" t="s">
        <v>115</v>
      </c>
    </row>
    <row r="472" spans="1:2" x14ac:dyDescent="0.25">
      <c r="A472" s="4">
        <v>2912</v>
      </c>
      <c r="B472" s="5" t="s">
        <v>116</v>
      </c>
    </row>
    <row r="473" spans="1:2" x14ac:dyDescent="0.25">
      <c r="A473" s="4">
        <v>2913</v>
      </c>
      <c r="B473" s="5" t="s">
        <v>117</v>
      </c>
    </row>
    <row r="474" spans="1:2" x14ac:dyDescent="0.25">
      <c r="A474" s="4">
        <v>2914</v>
      </c>
      <c r="B474" s="5" t="s">
        <v>120</v>
      </c>
    </row>
    <row r="475" spans="1:2" x14ac:dyDescent="0.25">
      <c r="A475" s="4">
        <v>2918</v>
      </c>
      <c r="B475" s="5" t="s">
        <v>121</v>
      </c>
    </row>
    <row r="476" spans="1:2" x14ac:dyDescent="0.25">
      <c r="A476" s="4">
        <v>292</v>
      </c>
      <c r="B476" s="5" t="s">
        <v>122</v>
      </c>
    </row>
    <row r="477" spans="1:2" x14ac:dyDescent="0.25">
      <c r="A477" s="4">
        <v>2921</v>
      </c>
      <c r="B477" s="5" t="s">
        <v>123</v>
      </c>
    </row>
    <row r="478" spans="1:2" x14ac:dyDescent="0.25">
      <c r="A478" s="4">
        <v>2922</v>
      </c>
      <c r="B478" s="5" t="s">
        <v>124</v>
      </c>
    </row>
    <row r="479" spans="1:2" x14ac:dyDescent="0.25">
      <c r="A479" s="4">
        <v>2923</v>
      </c>
      <c r="B479" s="5" t="s">
        <v>125</v>
      </c>
    </row>
    <row r="480" spans="1:2" x14ac:dyDescent="0.25">
      <c r="A480" s="4">
        <v>2924</v>
      </c>
      <c r="B480" s="5" t="s">
        <v>126</v>
      </c>
    </row>
    <row r="481" spans="1:2" x14ac:dyDescent="0.25">
      <c r="A481" s="4">
        <v>2925</v>
      </c>
      <c r="B481" s="5" t="s">
        <v>127</v>
      </c>
    </row>
    <row r="482" spans="1:2" x14ac:dyDescent="0.25">
      <c r="A482" s="4">
        <v>2927</v>
      </c>
      <c r="B482" s="5" t="s">
        <v>128</v>
      </c>
    </row>
    <row r="483" spans="1:2" x14ac:dyDescent="0.25">
      <c r="A483" s="4">
        <v>2928</v>
      </c>
      <c r="B483" s="5" t="s">
        <v>129</v>
      </c>
    </row>
    <row r="484" spans="1:2" x14ac:dyDescent="0.25">
      <c r="A484" s="4">
        <v>293</v>
      </c>
      <c r="B484" s="5" t="s">
        <v>130</v>
      </c>
    </row>
    <row r="485" spans="1:2" x14ac:dyDescent="0.25">
      <c r="A485" s="4">
        <v>2931</v>
      </c>
      <c r="B485" s="5" t="s">
        <v>131</v>
      </c>
    </row>
    <row r="486" spans="1:2" x14ac:dyDescent="0.25">
      <c r="A486" s="4">
        <v>2932</v>
      </c>
      <c r="B486" s="5" t="s">
        <v>132</v>
      </c>
    </row>
    <row r="487" spans="1:2" x14ac:dyDescent="0.25">
      <c r="A487" s="4">
        <v>294</v>
      </c>
      <c r="B487" s="5" t="s">
        <v>133</v>
      </c>
    </row>
    <row r="488" spans="1:2" x14ac:dyDescent="0.25">
      <c r="A488" s="4">
        <v>2941</v>
      </c>
      <c r="B488" s="5" t="s">
        <v>134</v>
      </c>
    </row>
    <row r="489" spans="1:2" x14ac:dyDescent="0.25">
      <c r="A489" s="4">
        <v>2942</v>
      </c>
      <c r="B489" s="5" t="s">
        <v>199</v>
      </c>
    </row>
    <row r="490" spans="1:2" x14ac:dyDescent="0.25">
      <c r="A490" s="4">
        <v>2943</v>
      </c>
      <c r="B490" s="5" t="s">
        <v>136</v>
      </c>
    </row>
    <row r="491" spans="1:2" x14ac:dyDescent="0.25">
      <c r="A491" s="4">
        <v>2944</v>
      </c>
      <c r="B491" s="5" t="s">
        <v>137</v>
      </c>
    </row>
    <row r="492" spans="1:2" x14ac:dyDescent="0.25">
      <c r="A492" s="4">
        <v>2945</v>
      </c>
      <c r="B492" s="5" t="s">
        <v>138</v>
      </c>
    </row>
    <row r="493" spans="1:2" x14ac:dyDescent="0.25">
      <c r="A493" s="4">
        <v>2947</v>
      </c>
      <c r="B493" s="5" t="s">
        <v>139</v>
      </c>
    </row>
    <row r="494" spans="1:2" x14ac:dyDescent="0.25">
      <c r="A494" s="4">
        <v>2948</v>
      </c>
      <c r="B494" s="5" t="s">
        <v>140</v>
      </c>
    </row>
    <row r="495" spans="1:2" x14ac:dyDescent="0.25">
      <c r="A495" s="4">
        <v>295</v>
      </c>
      <c r="B495" s="5" t="s">
        <v>141</v>
      </c>
    </row>
    <row r="496" spans="1:2" x14ac:dyDescent="0.25">
      <c r="A496" s="4">
        <v>2951</v>
      </c>
      <c r="B496" s="5" t="s">
        <v>142</v>
      </c>
    </row>
    <row r="497" spans="1:2" x14ac:dyDescent="0.25">
      <c r="A497" s="4">
        <v>2952</v>
      </c>
      <c r="B497" s="5" t="s">
        <v>143</v>
      </c>
    </row>
    <row r="498" spans="1:2" x14ac:dyDescent="0.25">
      <c r="A498" s="4">
        <v>2953</v>
      </c>
      <c r="B498" s="5" t="s">
        <v>144</v>
      </c>
    </row>
    <row r="499" spans="1:2" x14ac:dyDescent="0.25">
      <c r="A499" s="4">
        <v>2954</v>
      </c>
      <c r="B499" s="5" t="s">
        <v>145</v>
      </c>
    </row>
    <row r="500" spans="1:2" x14ac:dyDescent="0.25">
      <c r="A500" s="4">
        <v>296</v>
      </c>
      <c r="B500" s="5" t="s">
        <v>146</v>
      </c>
    </row>
    <row r="501" spans="1:2" x14ac:dyDescent="0.25">
      <c r="A501" s="4">
        <v>2961</v>
      </c>
      <c r="B501" s="5" t="s">
        <v>147</v>
      </c>
    </row>
    <row r="502" spans="1:2" x14ac:dyDescent="0.25">
      <c r="A502" s="4">
        <v>2962</v>
      </c>
      <c r="B502" s="5" t="s">
        <v>148</v>
      </c>
    </row>
    <row r="503" spans="1:2" x14ac:dyDescent="0.25">
      <c r="A503" s="4">
        <v>2963</v>
      </c>
      <c r="B503" s="5" t="s">
        <v>153</v>
      </c>
    </row>
    <row r="504" spans="1:2" x14ac:dyDescent="0.25">
      <c r="A504" s="4">
        <v>297</v>
      </c>
      <c r="B504" s="5" t="s">
        <v>154</v>
      </c>
    </row>
    <row r="505" spans="1:2" x14ac:dyDescent="0.25">
      <c r="A505" s="4">
        <v>2971</v>
      </c>
      <c r="B505" s="5" t="s">
        <v>155</v>
      </c>
    </row>
    <row r="506" spans="1:2" x14ac:dyDescent="0.25">
      <c r="A506" s="4">
        <v>2972</v>
      </c>
      <c r="B506" s="5" t="s">
        <v>156</v>
      </c>
    </row>
    <row r="507" spans="1:2" x14ac:dyDescent="0.25">
      <c r="A507" s="4">
        <v>298</v>
      </c>
      <c r="B507" s="5" t="s">
        <v>197</v>
      </c>
    </row>
    <row r="508" spans="1:2" x14ac:dyDescent="0.25">
      <c r="A508" s="4">
        <v>2981</v>
      </c>
      <c r="B508" s="5" t="s">
        <v>114</v>
      </c>
    </row>
    <row r="509" spans="1:2" x14ac:dyDescent="0.25">
      <c r="A509" s="4">
        <v>2982</v>
      </c>
      <c r="B509" s="5" t="s">
        <v>141</v>
      </c>
    </row>
    <row r="510" spans="1:2" x14ac:dyDescent="0.25">
      <c r="A510" s="4">
        <v>2983</v>
      </c>
      <c r="B510" s="5" t="s">
        <v>146</v>
      </c>
    </row>
    <row r="511" spans="1:2" x14ac:dyDescent="0.25">
      <c r="A511" s="4">
        <v>2984</v>
      </c>
      <c r="B511" s="5" t="s">
        <v>154</v>
      </c>
    </row>
    <row r="512" spans="1:2" x14ac:dyDescent="0.25">
      <c r="A512" s="2">
        <v>30</v>
      </c>
      <c r="B512" s="3" t="s">
        <v>200</v>
      </c>
    </row>
    <row r="513" spans="1:2" x14ac:dyDescent="0.25">
      <c r="A513" s="4">
        <v>301</v>
      </c>
      <c r="B513" s="5" t="s">
        <v>201</v>
      </c>
    </row>
    <row r="514" spans="1:2" x14ac:dyDescent="0.25">
      <c r="A514" s="4">
        <v>3011</v>
      </c>
      <c r="B514" s="5" t="s">
        <v>202</v>
      </c>
    </row>
    <row r="515" spans="1:2" x14ac:dyDescent="0.25">
      <c r="A515" s="4">
        <v>30111</v>
      </c>
      <c r="B515" s="5" t="s">
        <v>25</v>
      </c>
    </row>
    <row r="516" spans="1:2" x14ac:dyDescent="0.25">
      <c r="A516" s="4">
        <v>30112</v>
      </c>
      <c r="B516" s="5" t="s">
        <v>28</v>
      </c>
    </row>
    <row r="517" spans="1:2" x14ac:dyDescent="0.25">
      <c r="A517" s="4">
        <v>30113</v>
      </c>
      <c r="B517" s="5" t="s">
        <v>203</v>
      </c>
    </row>
    <row r="518" spans="1:2" x14ac:dyDescent="0.25">
      <c r="A518" s="4">
        <v>30114</v>
      </c>
      <c r="B518" s="5" t="s">
        <v>31</v>
      </c>
    </row>
    <row r="519" spans="1:2" x14ac:dyDescent="0.25">
      <c r="A519" s="4">
        <v>302</v>
      </c>
      <c r="B519" s="5" t="s">
        <v>204</v>
      </c>
    </row>
    <row r="520" spans="1:2" x14ac:dyDescent="0.25">
      <c r="A520" s="4">
        <v>3021</v>
      </c>
      <c r="B520" s="5" t="s">
        <v>205</v>
      </c>
    </row>
    <row r="521" spans="1:2" x14ac:dyDescent="0.25">
      <c r="A521" s="4">
        <v>3022</v>
      </c>
      <c r="B521" s="5" t="s">
        <v>206</v>
      </c>
    </row>
    <row r="522" spans="1:2" x14ac:dyDescent="0.25">
      <c r="A522" s="4">
        <v>30221</v>
      </c>
      <c r="B522" s="5" t="s">
        <v>30</v>
      </c>
    </row>
    <row r="523" spans="1:2" x14ac:dyDescent="0.25">
      <c r="A523" s="4">
        <v>30222</v>
      </c>
      <c r="B523" s="5" t="s">
        <v>27</v>
      </c>
    </row>
    <row r="524" spans="1:2" x14ac:dyDescent="0.25">
      <c r="A524" s="4">
        <v>30223</v>
      </c>
      <c r="B524" s="5" t="s">
        <v>207</v>
      </c>
    </row>
    <row r="525" spans="1:2" x14ac:dyDescent="0.25">
      <c r="A525" s="4">
        <v>3023</v>
      </c>
      <c r="B525" s="5" t="s">
        <v>208</v>
      </c>
    </row>
    <row r="526" spans="1:2" x14ac:dyDescent="0.25">
      <c r="A526" s="4">
        <v>30231</v>
      </c>
      <c r="B526" s="5" t="s">
        <v>30</v>
      </c>
    </row>
    <row r="527" spans="1:2" x14ac:dyDescent="0.25">
      <c r="A527" s="4">
        <v>30232</v>
      </c>
      <c r="B527" s="5" t="s">
        <v>27</v>
      </c>
    </row>
    <row r="528" spans="1:2" x14ac:dyDescent="0.25">
      <c r="A528" s="4">
        <v>30233</v>
      </c>
      <c r="B528" s="5" t="s">
        <v>207</v>
      </c>
    </row>
    <row r="529" spans="1:2" x14ac:dyDescent="0.25">
      <c r="A529" s="4">
        <v>3024</v>
      </c>
      <c r="B529" s="5" t="s">
        <v>209</v>
      </c>
    </row>
    <row r="530" spans="1:2" x14ac:dyDescent="0.25">
      <c r="A530" s="4">
        <v>30241</v>
      </c>
      <c r="B530" s="5" t="s">
        <v>30</v>
      </c>
    </row>
    <row r="531" spans="1:2" x14ac:dyDescent="0.25">
      <c r="A531" s="4">
        <v>30242</v>
      </c>
      <c r="B531" s="5" t="s">
        <v>27</v>
      </c>
    </row>
    <row r="532" spans="1:2" x14ac:dyDescent="0.25">
      <c r="A532" s="4">
        <v>30243</v>
      </c>
      <c r="B532" s="5" t="s">
        <v>207</v>
      </c>
    </row>
    <row r="533" spans="1:2" x14ac:dyDescent="0.25">
      <c r="A533" s="4">
        <v>3025</v>
      </c>
      <c r="B533" s="5" t="s">
        <v>210</v>
      </c>
    </row>
    <row r="534" spans="1:2" x14ac:dyDescent="0.25">
      <c r="A534" s="4">
        <v>30251</v>
      </c>
      <c r="B534" s="5" t="s">
        <v>26</v>
      </c>
    </row>
    <row r="535" spans="1:2" x14ac:dyDescent="0.25">
      <c r="A535" s="4">
        <v>30242</v>
      </c>
      <c r="B535" s="5" t="s">
        <v>27</v>
      </c>
    </row>
    <row r="536" spans="1:2" x14ac:dyDescent="0.25">
      <c r="A536" s="4">
        <v>3026</v>
      </c>
      <c r="B536" s="5" t="s">
        <v>211</v>
      </c>
    </row>
    <row r="537" spans="1:2" x14ac:dyDescent="0.25">
      <c r="A537" s="4">
        <v>30261</v>
      </c>
      <c r="B537" s="5" t="s">
        <v>26</v>
      </c>
    </row>
    <row r="538" spans="1:2" x14ac:dyDescent="0.25">
      <c r="A538" s="4">
        <v>30262</v>
      </c>
      <c r="B538" s="5" t="s">
        <v>27</v>
      </c>
    </row>
    <row r="539" spans="1:2" x14ac:dyDescent="0.25">
      <c r="A539" s="4">
        <v>3027</v>
      </c>
      <c r="B539" s="5" t="s">
        <v>212</v>
      </c>
    </row>
    <row r="540" spans="1:2" x14ac:dyDescent="0.25">
      <c r="A540" s="4">
        <v>30271</v>
      </c>
      <c r="B540" s="5" t="s">
        <v>30</v>
      </c>
    </row>
    <row r="541" spans="1:2" x14ac:dyDescent="0.25">
      <c r="A541" s="4">
        <v>30272</v>
      </c>
      <c r="B541" s="5" t="s">
        <v>27</v>
      </c>
    </row>
    <row r="542" spans="1:2" x14ac:dyDescent="0.25">
      <c r="A542" s="4">
        <v>30273</v>
      </c>
      <c r="B542" s="5" t="s">
        <v>207</v>
      </c>
    </row>
    <row r="543" spans="1:2" x14ac:dyDescent="0.25">
      <c r="A543" s="4">
        <v>3028</v>
      </c>
      <c r="B543" s="5" t="s">
        <v>213</v>
      </c>
    </row>
    <row r="544" spans="1:2" x14ac:dyDescent="0.25">
      <c r="A544" s="4">
        <v>30281</v>
      </c>
      <c r="B544" s="5" t="s">
        <v>26</v>
      </c>
    </row>
    <row r="545" spans="1:2" x14ac:dyDescent="0.25">
      <c r="A545" s="4">
        <v>30282</v>
      </c>
      <c r="B545" s="5" t="s">
        <v>27</v>
      </c>
    </row>
    <row r="546" spans="1:2" x14ac:dyDescent="0.25">
      <c r="A546" s="4">
        <v>308</v>
      </c>
      <c r="B546" s="5" t="s">
        <v>214</v>
      </c>
    </row>
    <row r="547" spans="1:2" x14ac:dyDescent="0.25">
      <c r="A547" s="4">
        <v>3081</v>
      </c>
      <c r="B547" s="5" t="s">
        <v>215</v>
      </c>
    </row>
    <row r="548" spans="1:2" x14ac:dyDescent="0.25">
      <c r="A548" s="4">
        <v>3082</v>
      </c>
      <c r="B548" s="5" t="s">
        <v>216</v>
      </c>
    </row>
    <row r="549" spans="1:2" x14ac:dyDescent="0.25">
      <c r="A549" s="2">
        <v>31</v>
      </c>
      <c r="B549" s="3" t="s">
        <v>158</v>
      </c>
    </row>
    <row r="550" spans="1:2" x14ac:dyDescent="0.25">
      <c r="A550" s="4">
        <v>311</v>
      </c>
      <c r="B550" s="5" t="s">
        <v>159</v>
      </c>
    </row>
    <row r="551" spans="1:2" x14ac:dyDescent="0.25">
      <c r="A551" s="4">
        <v>3111</v>
      </c>
      <c r="B551" s="5" t="s">
        <v>217</v>
      </c>
    </row>
    <row r="552" spans="1:2" x14ac:dyDescent="0.25">
      <c r="A552" s="4">
        <v>31111</v>
      </c>
      <c r="B552" s="5" t="s">
        <v>27</v>
      </c>
    </row>
    <row r="553" spans="1:2" x14ac:dyDescent="0.25">
      <c r="A553" s="4">
        <v>31112</v>
      </c>
      <c r="B553" s="5" t="s">
        <v>30</v>
      </c>
    </row>
    <row r="554" spans="1:2" x14ac:dyDescent="0.25">
      <c r="A554" s="4">
        <v>31113</v>
      </c>
      <c r="B554" s="5" t="s">
        <v>161</v>
      </c>
    </row>
    <row r="555" spans="1:2" x14ac:dyDescent="0.25">
      <c r="A555" s="4">
        <v>3112</v>
      </c>
      <c r="B555" s="5" t="s">
        <v>218</v>
      </c>
    </row>
    <row r="556" spans="1:2" x14ac:dyDescent="0.25">
      <c r="A556" s="4">
        <v>31121</v>
      </c>
      <c r="B556" s="5" t="s">
        <v>27</v>
      </c>
    </row>
    <row r="557" spans="1:2" x14ac:dyDescent="0.25">
      <c r="A557" s="4">
        <v>31122</v>
      </c>
      <c r="B557" s="5" t="s">
        <v>30</v>
      </c>
    </row>
    <row r="558" spans="1:2" x14ac:dyDescent="0.25">
      <c r="A558" s="4">
        <v>31123</v>
      </c>
      <c r="B558" s="5" t="s">
        <v>161</v>
      </c>
    </row>
    <row r="559" spans="1:2" x14ac:dyDescent="0.25">
      <c r="A559" s="4">
        <v>312</v>
      </c>
      <c r="B559" s="5" t="s">
        <v>162</v>
      </c>
    </row>
    <row r="560" spans="1:2" x14ac:dyDescent="0.25">
      <c r="A560" s="4">
        <v>3121</v>
      </c>
      <c r="B560" s="5" t="s">
        <v>162</v>
      </c>
    </row>
    <row r="561" spans="1:2" x14ac:dyDescent="0.25">
      <c r="A561" s="4">
        <v>31211</v>
      </c>
      <c r="B561" s="5" t="s">
        <v>27</v>
      </c>
    </row>
    <row r="562" spans="1:2" x14ac:dyDescent="0.25">
      <c r="A562" s="4">
        <v>31212</v>
      </c>
      <c r="B562" s="5" t="s">
        <v>30</v>
      </c>
    </row>
    <row r="563" spans="1:2" x14ac:dyDescent="0.25">
      <c r="A563" s="4">
        <v>31213</v>
      </c>
      <c r="B563" s="5" t="s">
        <v>161</v>
      </c>
    </row>
    <row r="564" spans="1:2" x14ac:dyDescent="0.25">
      <c r="A564" s="4">
        <v>31214</v>
      </c>
      <c r="B564" s="5" t="s">
        <v>219</v>
      </c>
    </row>
    <row r="565" spans="1:2" x14ac:dyDescent="0.25">
      <c r="A565" s="2">
        <v>32</v>
      </c>
      <c r="B565" s="3" t="s">
        <v>220</v>
      </c>
    </row>
    <row r="566" spans="1:2" x14ac:dyDescent="0.25">
      <c r="A566" s="4">
        <v>321</v>
      </c>
      <c r="B566" s="5" t="s">
        <v>158</v>
      </c>
    </row>
    <row r="567" spans="1:2" x14ac:dyDescent="0.25">
      <c r="A567" s="4">
        <v>3211</v>
      </c>
      <c r="B567" s="5" t="s">
        <v>159</v>
      </c>
    </row>
    <row r="568" spans="1:2" x14ac:dyDescent="0.25">
      <c r="A568" s="4">
        <v>3212</v>
      </c>
      <c r="B568" s="5" t="s">
        <v>162</v>
      </c>
    </row>
    <row r="569" spans="1:2" x14ac:dyDescent="0.25">
      <c r="A569" s="4">
        <v>322</v>
      </c>
      <c r="B569" s="5" t="s">
        <v>87</v>
      </c>
    </row>
    <row r="570" spans="1:2" x14ac:dyDescent="0.25">
      <c r="A570" s="4">
        <v>3221</v>
      </c>
      <c r="B570" s="5" t="s">
        <v>159</v>
      </c>
    </row>
    <row r="571" spans="1:2" x14ac:dyDescent="0.25">
      <c r="A571" s="4">
        <v>3222</v>
      </c>
      <c r="B571" s="5" t="s">
        <v>162</v>
      </c>
    </row>
    <row r="572" spans="1:2" x14ac:dyDescent="0.25">
      <c r="A572" s="4">
        <v>3223</v>
      </c>
      <c r="B572" s="5" t="s">
        <v>165</v>
      </c>
    </row>
    <row r="573" spans="1:2" x14ac:dyDescent="0.25">
      <c r="A573" s="4">
        <v>3224</v>
      </c>
      <c r="B573" s="5" t="s">
        <v>166</v>
      </c>
    </row>
    <row r="574" spans="1:2" x14ac:dyDescent="0.25">
      <c r="A574" s="4">
        <v>3225</v>
      </c>
      <c r="B574" s="5" t="s">
        <v>167</v>
      </c>
    </row>
    <row r="575" spans="1:2" x14ac:dyDescent="0.25">
      <c r="A575" s="4">
        <v>3226</v>
      </c>
      <c r="B575" s="5" t="s">
        <v>168</v>
      </c>
    </row>
    <row r="576" spans="1:2" x14ac:dyDescent="0.25">
      <c r="A576" s="4">
        <v>3227</v>
      </c>
      <c r="B576" s="5" t="s">
        <v>169</v>
      </c>
    </row>
    <row r="577" spans="1:2" x14ac:dyDescent="0.25">
      <c r="A577" s="2">
        <v>33</v>
      </c>
      <c r="B577" s="3" t="s">
        <v>87</v>
      </c>
    </row>
    <row r="578" spans="1:2" x14ac:dyDescent="0.25">
      <c r="A578" s="4">
        <v>331</v>
      </c>
      <c r="B578" s="5" t="s">
        <v>159</v>
      </c>
    </row>
    <row r="579" spans="1:2" x14ac:dyDescent="0.25">
      <c r="A579" s="4">
        <v>3311</v>
      </c>
      <c r="B579" s="5" t="s">
        <v>159</v>
      </c>
    </row>
    <row r="580" spans="1:2" x14ac:dyDescent="0.25">
      <c r="A580" s="4">
        <v>33111</v>
      </c>
      <c r="B580" s="5" t="s">
        <v>30</v>
      </c>
    </row>
    <row r="581" spans="1:2" x14ac:dyDescent="0.25">
      <c r="A581" s="4">
        <v>33112</v>
      </c>
      <c r="B581" s="5" t="s">
        <v>161</v>
      </c>
    </row>
    <row r="582" spans="1:2" x14ac:dyDescent="0.25">
      <c r="A582" s="4">
        <v>332</v>
      </c>
      <c r="B582" s="5" t="s">
        <v>162</v>
      </c>
    </row>
    <row r="583" spans="1:2" x14ac:dyDescent="0.25">
      <c r="A583" s="4">
        <v>3321</v>
      </c>
      <c r="B583" s="5" t="s">
        <v>221</v>
      </c>
    </row>
    <row r="584" spans="1:2" x14ac:dyDescent="0.25">
      <c r="A584" s="4">
        <v>33211</v>
      </c>
      <c r="B584" s="5" t="s">
        <v>222</v>
      </c>
    </row>
    <row r="585" spans="1:2" x14ac:dyDescent="0.25">
      <c r="A585" s="4">
        <v>33212</v>
      </c>
      <c r="B585" s="5" t="s">
        <v>161</v>
      </c>
    </row>
    <row r="586" spans="1:2" x14ac:dyDescent="0.25">
      <c r="A586" s="4">
        <v>33213</v>
      </c>
      <c r="B586" s="5" t="s">
        <v>223</v>
      </c>
    </row>
    <row r="587" spans="1:2" x14ac:dyDescent="0.25">
      <c r="A587" s="4">
        <v>3322</v>
      </c>
      <c r="B587" s="5" t="s">
        <v>224</v>
      </c>
    </row>
    <row r="588" spans="1:2" x14ac:dyDescent="0.25">
      <c r="A588" s="4">
        <v>33221</v>
      </c>
      <c r="B588" s="5" t="s">
        <v>225</v>
      </c>
    </row>
    <row r="589" spans="1:2" x14ac:dyDescent="0.25">
      <c r="A589" s="4">
        <v>33222</v>
      </c>
      <c r="B589" s="5" t="s">
        <v>161</v>
      </c>
    </row>
    <row r="590" spans="1:2" x14ac:dyDescent="0.25">
      <c r="A590" s="4">
        <v>33223</v>
      </c>
      <c r="B590" s="5" t="s">
        <v>226</v>
      </c>
    </row>
    <row r="591" spans="1:2" x14ac:dyDescent="0.25">
      <c r="A591" s="4">
        <v>3323</v>
      </c>
      <c r="B591" s="5" t="s">
        <v>227</v>
      </c>
    </row>
    <row r="592" spans="1:2" x14ac:dyDescent="0.25">
      <c r="A592" s="4">
        <v>33231</v>
      </c>
      <c r="B592" s="5" t="s">
        <v>228</v>
      </c>
    </row>
    <row r="593" spans="1:2" x14ac:dyDescent="0.25">
      <c r="A593" s="4">
        <v>33232</v>
      </c>
      <c r="B593" s="5" t="s">
        <v>161</v>
      </c>
    </row>
    <row r="594" spans="1:2" x14ac:dyDescent="0.25">
      <c r="A594" s="4">
        <v>33233</v>
      </c>
      <c r="B594" s="5" t="s">
        <v>229</v>
      </c>
    </row>
    <row r="595" spans="1:2" x14ac:dyDescent="0.25">
      <c r="A595" s="4">
        <v>3324</v>
      </c>
      <c r="B595" s="5" t="s">
        <v>230</v>
      </c>
    </row>
    <row r="596" spans="1:2" x14ac:dyDescent="0.25">
      <c r="A596" s="4">
        <v>33241</v>
      </c>
      <c r="B596" s="5" t="s">
        <v>228</v>
      </c>
    </row>
    <row r="597" spans="1:2" x14ac:dyDescent="0.25">
      <c r="A597" s="4">
        <v>33242</v>
      </c>
      <c r="B597" s="5" t="s">
        <v>161</v>
      </c>
    </row>
    <row r="598" spans="1:2" x14ac:dyDescent="0.25">
      <c r="A598" s="4">
        <v>33243</v>
      </c>
      <c r="B598" s="5" t="s">
        <v>231</v>
      </c>
    </row>
    <row r="599" spans="1:2" x14ac:dyDescent="0.25">
      <c r="A599" s="4">
        <v>333</v>
      </c>
      <c r="B599" s="5" t="s">
        <v>165</v>
      </c>
    </row>
    <row r="600" spans="1:2" x14ac:dyDescent="0.25">
      <c r="A600" s="4">
        <v>3331</v>
      </c>
      <c r="B600" s="5" t="s">
        <v>165</v>
      </c>
    </row>
    <row r="601" spans="1:2" x14ac:dyDescent="0.25">
      <c r="A601" s="4">
        <v>33311</v>
      </c>
      <c r="B601" s="5" t="s">
        <v>225</v>
      </c>
    </row>
    <row r="602" spans="1:2" x14ac:dyDescent="0.25">
      <c r="A602" s="4">
        <v>33312</v>
      </c>
      <c r="B602" s="5" t="s">
        <v>161</v>
      </c>
    </row>
    <row r="603" spans="1:2" x14ac:dyDescent="0.25">
      <c r="A603" s="4">
        <v>33313</v>
      </c>
      <c r="B603" s="5" t="s">
        <v>232</v>
      </c>
    </row>
    <row r="604" spans="1:2" x14ac:dyDescent="0.25">
      <c r="A604" s="4">
        <v>334</v>
      </c>
      <c r="B604" s="5" t="s">
        <v>166</v>
      </c>
    </row>
    <row r="605" spans="1:2" x14ac:dyDescent="0.25">
      <c r="A605" s="4">
        <v>3341</v>
      </c>
      <c r="B605" s="5" t="s">
        <v>233</v>
      </c>
    </row>
    <row r="606" spans="1:2" x14ac:dyDescent="0.25">
      <c r="A606" s="4">
        <v>33411</v>
      </c>
      <c r="B606" s="5" t="s">
        <v>30</v>
      </c>
    </row>
    <row r="607" spans="1:2" x14ac:dyDescent="0.25">
      <c r="A607" s="4">
        <v>33412</v>
      </c>
      <c r="B607" s="5" t="s">
        <v>161</v>
      </c>
    </row>
    <row r="608" spans="1:2" x14ac:dyDescent="0.25">
      <c r="A608" s="4">
        <v>3342</v>
      </c>
      <c r="B608" s="5" t="s">
        <v>234</v>
      </c>
    </row>
    <row r="609" spans="1:2" x14ac:dyDescent="0.25">
      <c r="A609" s="4">
        <v>33421</v>
      </c>
      <c r="B609" s="5" t="s">
        <v>30</v>
      </c>
    </row>
    <row r="610" spans="1:2" x14ac:dyDescent="0.25">
      <c r="A610" s="4">
        <v>33422</v>
      </c>
      <c r="B610" s="5" t="s">
        <v>161</v>
      </c>
    </row>
    <row r="611" spans="1:2" x14ac:dyDescent="0.25">
      <c r="A611" s="4">
        <v>335</v>
      </c>
      <c r="B611" s="5" t="s">
        <v>167</v>
      </c>
    </row>
    <row r="612" spans="1:2" x14ac:dyDescent="0.25">
      <c r="A612" s="4">
        <v>3351</v>
      </c>
      <c r="B612" s="5" t="s">
        <v>235</v>
      </c>
    </row>
    <row r="613" spans="1:2" x14ac:dyDescent="0.25">
      <c r="A613" s="4">
        <v>33511</v>
      </c>
      <c r="B613" s="5" t="s">
        <v>30</v>
      </c>
    </row>
    <row r="614" spans="1:2" x14ac:dyDescent="0.25">
      <c r="A614" s="4">
        <v>33512</v>
      </c>
      <c r="B614" s="5" t="s">
        <v>161</v>
      </c>
    </row>
    <row r="615" spans="1:2" x14ac:dyDescent="0.25">
      <c r="A615" s="4">
        <v>3352</v>
      </c>
      <c r="B615" s="5" t="s">
        <v>236</v>
      </c>
    </row>
    <row r="616" spans="1:2" x14ac:dyDescent="0.25">
      <c r="A616" s="4">
        <v>33521</v>
      </c>
      <c r="B616" s="5" t="s">
        <v>30</v>
      </c>
    </row>
    <row r="617" spans="1:2" x14ac:dyDescent="0.25">
      <c r="A617" s="4">
        <v>33522</v>
      </c>
      <c r="B617" s="5" t="s">
        <v>161</v>
      </c>
    </row>
    <row r="618" spans="1:2" x14ac:dyDescent="0.25">
      <c r="A618" s="4">
        <v>336</v>
      </c>
      <c r="B618" s="5" t="s">
        <v>168</v>
      </c>
    </row>
    <row r="619" spans="1:2" x14ac:dyDescent="0.25">
      <c r="A619" s="4">
        <v>3361</v>
      </c>
      <c r="B619" s="5" t="s">
        <v>237</v>
      </c>
    </row>
    <row r="620" spans="1:2" x14ac:dyDescent="0.25">
      <c r="A620" s="4">
        <v>33611</v>
      </c>
      <c r="B620" s="5" t="s">
        <v>30</v>
      </c>
    </row>
    <row r="621" spans="1:2" x14ac:dyDescent="0.25">
      <c r="A621" s="4">
        <v>33612</v>
      </c>
      <c r="B621" s="5" t="s">
        <v>161</v>
      </c>
    </row>
    <row r="622" spans="1:2" x14ac:dyDescent="0.25">
      <c r="A622" s="4">
        <v>3362</v>
      </c>
      <c r="B622" s="5" t="s">
        <v>238</v>
      </c>
    </row>
    <row r="623" spans="1:2" x14ac:dyDescent="0.25">
      <c r="A623" s="4">
        <v>33621</v>
      </c>
      <c r="B623" s="5" t="s">
        <v>30</v>
      </c>
    </row>
    <row r="624" spans="1:2" x14ac:dyDescent="0.25">
      <c r="A624" s="4">
        <v>33622</v>
      </c>
      <c r="B624" s="5" t="s">
        <v>161</v>
      </c>
    </row>
    <row r="625" spans="1:2" x14ac:dyDescent="0.25">
      <c r="A625" s="4">
        <v>3363</v>
      </c>
      <c r="B625" s="5" t="s">
        <v>239</v>
      </c>
    </row>
    <row r="626" spans="1:2" x14ac:dyDescent="0.25">
      <c r="A626" s="4">
        <v>33631</v>
      </c>
      <c r="B626" s="5" t="s">
        <v>30</v>
      </c>
    </row>
    <row r="627" spans="1:2" x14ac:dyDescent="0.25">
      <c r="A627" s="4">
        <v>33632</v>
      </c>
      <c r="B627" s="5" t="s">
        <v>161</v>
      </c>
    </row>
    <row r="628" spans="1:2" x14ac:dyDescent="0.25">
      <c r="A628" s="4">
        <v>3369</v>
      </c>
      <c r="B628" s="5" t="s">
        <v>240</v>
      </c>
    </row>
    <row r="629" spans="1:2" x14ac:dyDescent="0.25">
      <c r="A629" s="4">
        <v>33691</v>
      </c>
      <c r="B629" s="5" t="s">
        <v>30</v>
      </c>
    </row>
    <row r="630" spans="1:2" x14ac:dyDescent="0.25">
      <c r="A630" s="4">
        <v>33692</v>
      </c>
      <c r="B630" s="5" t="s">
        <v>161</v>
      </c>
    </row>
    <row r="631" spans="1:2" x14ac:dyDescent="0.25">
      <c r="A631" s="4">
        <v>337</v>
      </c>
      <c r="B631" s="5" t="s">
        <v>169</v>
      </c>
    </row>
    <row r="632" spans="1:2" x14ac:dyDescent="0.25">
      <c r="A632" s="4">
        <v>3371</v>
      </c>
      <c r="B632" s="5" t="s">
        <v>241</v>
      </c>
    </row>
    <row r="633" spans="1:2" x14ac:dyDescent="0.25">
      <c r="A633" s="4">
        <v>33711</v>
      </c>
      <c r="B633" s="5" t="s">
        <v>30</v>
      </c>
    </row>
    <row r="634" spans="1:2" x14ac:dyDescent="0.25">
      <c r="A634" s="4">
        <v>33712</v>
      </c>
      <c r="B634" s="5" t="s">
        <v>161</v>
      </c>
    </row>
    <row r="635" spans="1:2" x14ac:dyDescent="0.25">
      <c r="A635" s="4">
        <v>3372</v>
      </c>
      <c r="B635" s="5" t="s">
        <v>242</v>
      </c>
    </row>
    <row r="636" spans="1:2" x14ac:dyDescent="0.25">
      <c r="A636" s="4">
        <v>33721</v>
      </c>
      <c r="B636" s="5" t="s">
        <v>30</v>
      </c>
    </row>
    <row r="637" spans="1:2" x14ac:dyDescent="0.25">
      <c r="A637" s="4">
        <v>33722</v>
      </c>
      <c r="B637" s="5" t="s">
        <v>161</v>
      </c>
    </row>
    <row r="638" spans="1:2" x14ac:dyDescent="0.25">
      <c r="A638" s="4">
        <v>338</v>
      </c>
      <c r="B638" s="5" t="s">
        <v>243</v>
      </c>
    </row>
    <row r="639" spans="1:2" x14ac:dyDescent="0.25">
      <c r="A639" s="4">
        <v>3381</v>
      </c>
      <c r="B639" s="5" t="s">
        <v>165</v>
      </c>
    </row>
    <row r="640" spans="1:2" x14ac:dyDescent="0.25">
      <c r="A640" s="4">
        <v>3382</v>
      </c>
      <c r="B640" s="5" t="s">
        <v>166</v>
      </c>
    </row>
    <row r="641" spans="1:2" x14ac:dyDescent="0.25">
      <c r="A641" s="4">
        <v>3383</v>
      </c>
      <c r="B641" s="5" t="s">
        <v>167</v>
      </c>
    </row>
    <row r="642" spans="1:2" x14ac:dyDescent="0.25">
      <c r="A642" s="4">
        <v>3386</v>
      </c>
      <c r="B642" s="5" t="s">
        <v>168</v>
      </c>
    </row>
    <row r="643" spans="1:2" x14ac:dyDescent="0.25">
      <c r="A643" s="4">
        <v>3387</v>
      </c>
      <c r="B643" s="5" t="s">
        <v>169</v>
      </c>
    </row>
    <row r="644" spans="1:2" x14ac:dyDescent="0.25">
      <c r="A644" s="4">
        <v>339</v>
      </c>
      <c r="B644" s="5" t="s">
        <v>244</v>
      </c>
    </row>
    <row r="645" spans="1:2" x14ac:dyDescent="0.25">
      <c r="A645" s="4">
        <v>3391</v>
      </c>
      <c r="B645" s="5" t="s">
        <v>245</v>
      </c>
    </row>
    <row r="646" spans="1:2" x14ac:dyDescent="0.25">
      <c r="A646" s="4">
        <v>3392</v>
      </c>
      <c r="B646" s="5" t="s">
        <v>246</v>
      </c>
    </row>
    <row r="647" spans="1:2" x14ac:dyDescent="0.25">
      <c r="A647" s="4">
        <v>3393</v>
      </c>
      <c r="B647" s="5" t="s">
        <v>247</v>
      </c>
    </row>
    <row r="648" spans="1:2" x14ac:dyDescent="0.25">
      <c r="A648" s="4">
        <v>3394</v>
      </c>
      <c r="B648" s="5" t="s">
        <v>248</v>
      </c>
    </row>
    <row r="649" spans="1:2" x14ac:dyDescent="0.25">
      <c r="A649" s="4">
        <v>3397</v>
      </c>
      <c r="B649" s="5" t="s">
        <v>249</v>
      </c>
    </row>
    <row r="650" spans="1:2" x14ac:dyDescent="0.25">
      <c r="A650" s="4">
        <v>33971</v>
      </c>
      <c r="B650" s="5" t="s">
        <v>223</v>
      </c>
    </row>
    <row r="651" spans="1:2" x14ac:dyDescent="0.25">
      <c r="A651" s="4">
        <v>3398</v>
      </c>
      <c r="B651" s="5" t="s">
        <v>250</v>
      </c>
    </row>
    <row r="652" spans="1:2" x14ac:dyDescent="0.25">
      <c r="A652" s="4">
        <v>33981</v>
      </c>
      <c r="B652" s="5" t="s">
        <v>251</v>
      </c>
    </row>
    <row r="653" spans="1:2" x14ac:dyDescent="0.25">
      <c r="A653" s="4">
        <v>33982</v>
      </c>
      <c r="B653" s="5" t="s">
        <v>232</v>
      </c>
    </row>
    <row r="654" spans="1:2" x14ac:dyDescent="0.25">
      <c r="A654" s="4">
        <v>3399</v>
      </c>
      <c r="B654" s="5" t="s">
        <v>252</v>
      </c>
    </row>
    <row r="655" spans="1:2" x14ac:dyDescent="0.25">
      <c r="A655" s="2">
        <v>34</v>
      </c>
      <c r="B655" s="3" t="s">
        <v>88</v>
      </c>
    </row>
    <row r="656" spans="1:2" x14ac:dyDescent="0.25">
      <c r="A656" s="4">
        <v>341</v>
      </c>
      <c r="B656" s="5" t="s">
        <v>253</v>
      </c>
    </row>
    <row r="657" spans="1:2" x14ac:dyDescent="0.25">
      <c r="A657" s="4">
        <v>3411</v>
      </c>
      <c r="B657" s="5" t="s">
        <v>254</v>
      </c>
    </row>
    <row r="658" spans="1:2" x14ac:dyDescent="0.25">
      <c r="A658" s="4">
        <v>34111</v>
      </c>
      <c r="B658" s="5" t="s">
        <v>30</v>
      </c>
    </row>
    <row r="659" spans="1:2" x14ac:dyDescent="0.25">
      <c r="A659" s="4">
        <v>34112</v>
      </c>
      <c r="B659" s="5" t="s">
        <v>161</v>
      </c>
    </row>
    <row r="660" spans="1:2" x14ac:dyDescent="0.25">
      <c r="A660" s="4">
        <v>3412</v>
      </c>
      <c r="B660" s="5" t="s">
        <v>255</v>
      </c>
    </row>
    <row r="661" spans="1:2" x14ac:dyDescent="0.25">
      <c r="A661" s="4">
        <v>34121</v>
      </c>
      <c r="B661" s="5" t="s">
        <v>30</v>
      </c>
    </row>
    <row r="662" spans="1:2" x14ac:dyDescent="0.25">
      <c r="A662" s="4">
        <v>34122</v>
      </c>
      <c r="B662" s="5" t="s">
        <v>161</v>
      </c>
    </row>
    <row r="663" spans="1:2" x14ac:dyDescent="0.25">
      <c r="A663" s="4">
        <v>3419</v>
      </c>
      <c r="B663" s="5" t="s">
        <v>256</v>
      </c>
    </row>
    <row r="664" spans="1:2" x14ac:dyDescent="0.25">
      <c r="A664" s="4">
        <v>34191</v>
      </c>
      <c r="B664" s="5" t="s">
        <v>30</v>
      </c>
    </row>
    <row r="665" spans="1:2" x14ac:dyDescent="0.25">
      <c r="A665" s="4">
        <v>34192</v>
      </c>
      <c r="B665" s="5" t="s">
        <v>161</v>
      </c>
    </row>
    <row r="666" spans="1:2" x14ac:dyDescent="0.25">
      <c r="A666" s="4">
        <v>342</v>
      </c>
      <c r="B666" s="5" t="s">
        <v>171</v>
      </c>
    </row>
    <row r="667" spans="1:2" x14ac:dyDescent="0.25">
      <c r="A667" s="4">
        <v>3421</v>
      </c>
      <c r="B667" s="5" t="s">
        <v>257</v>
      </c>
    </row>
    <row r="668" spans="1:2" x14ac:dyDescent="0.25">
      <c r="A668" s="4">
        <v>34211</v>
      </c>
      <c r="B668" s="5" t="s">
        <v>30</v>
      </c>
    </row>
    <row r="669" spans="1:2" x14ac:dyDescent="0.25">
      <c r="A669" s="4">
        <v>34212</v>
      </c>
      <c r="B669" s="5" t="s">
        <v>161</v>
      </c>
    </row>
    <row r="670" spans="1:2" x14ac:dyDescent="0.25">
      <c r="A670" s="4">
        <v>3422</v>
      </c>
      <c r="B670" s="5" t="s">
        <v>258</v>
      </c>
    </row>
    <row r="671" spans="1:2" x14ac:dyDescent="0.25">
      <c r="A671" s="4">
        <v>34221</v>
      </c>
      <c r="B671" s="5" t="s">
        <v>30</v>
      </c>
    </row>
    <row r="672" spans="1:2" x14ac:dyDescent="0.25">
      <c r="A672" s="4">
        <v>34222</v>
      </c>
      <c r="B672" s="5" t="s">
        <v>161</v>
      </c>
    </row>
    <row r="673" spans="1:2" x14ac:dyDescent="0.25">
      <c r="A673" s="4">
        <v>343</v>
      </c>
      <c r="B673" s="5" t="s">
        <v>172</v>
      </c>
    </row>
    <row r="674" spans="1:2" x14ac:dyDescent="0.25">
      <c r="A674" s="4">
        <v>3431</v>
      </c>
      <c r="B674" s="5" t="s">
        <v>259</v>
      </c>
    </row>
    <row r="675" spans="1:2" x14ac:dyDescent="0.25">
      <c r="A675" s="4">
        <v>34311</v>
      </c>
      <c r="B675" s="5" t="s">
        <v>30</v>
      </c>
    </row>
    <row r="676" spans="1:2" x14ac:dyDescent="0.25">
      <c r="A676" s="4">
        <v>34312</v>
      </c>
      <c r="B676" s="6" t="s">
        <v>161</v>
      </c>
    </row>
    <row r="677" spans="1:2" x14ac:dyDescent="0.25">
      <c r="A677" s="4">
        <v>344</v>
      </c>
      <c r="B677" s="7" t="s">
        <v>260</v>
      </c>
    </row>
    <row r="678" spans="1:2" x14ac:dyDescent="0.25">
      <c r="A678" s="4">
        <v>3441</v>
      </c>
      <c r="B678" s="5" t="s">
        <v>261</v>
      </c>
    </row>
    <row r="679" spans="1:2" x14ac:dyDescent="0.25">
      <c r="A679" s="4">
        <v>34411</v>
      </c>
      <c r="B679" s="5" t="s">
        <v>30</v>
      </c>
    </row>
    <row r="680" spans="1:2" x14ac:dyDescent="0.25">
      <c r="A680" s="4">
        <v>34412</v>
      </c>
      <c r="B680" s="5" t="s">
        <v>262</v>
      </c>
    </row>
    <row r="681" spans="1:2" x14ac:dyDescent="0.25">
      <c r="A681" s="4">
        <v>34413</v>
      </c>
      <c r="B681" s="5" t="s">
        <v>163</v>
      </c>
    </row>
    <row r="682" spans="1:2" x14ac:dyDescent="0.25">
      <c r="A682" s="4">
        <v>3442</v>
      </c>
      <c r="B682" s="5" t="s">
        <v>263</v>
      </c>
    </row>
    <row r="683" spans="1:2" x14ac:dyDescent="0.25">
      <c r="A683" s="4">
        <v>34421</v>
      </c>
      <c r="B683" s="5" t="s">
        <v>30</v>
      </c>
    </row>
    <row r="684" spans="1:2" x14ac:dyDescent="0.25">
      <c r="A684" s="4">
        <v>34422</v>
      </c>
      <c r="B684" s="5" t="s">
        <v>161</v>
      </c>
    </row>
    <row r="685" spans="1:2" x14ac:dyDescent="0.25">
      <c r="A685" s="4">
        <v>34423</v>
      </c>
      <c r="B685" s="5" t="s">
        <v>163</v>
      </c>
    </row>
    <row r="686" spans="1:2" x14ac:dyDescent="0.25">
      <c r="A686" s="4">
        <v>345</v>
      </c>
      <c r="B686" s="5" t="s">
        <v>174</v>
      </c>
    </row>
    <row r="687" spans="1:2" x14ac:dyDescent="0.25">
      <c r="A687" s="4">
        <v>3451</v>
      </c>
      <c r="B687" s="5" t="s">
        <v>264</v>
      </c>
    </row>
    <row r="688" spans="1:2" x14ac:dyDescent="0.25">
      <c r="A688" s="4">
        <v>34511</v>
      </c>
      <c r="B688" s="5" t="s">
        <v>30</v>
      </c>
    </row>
    <row r="689" spans="1:2" x14ac:dyDescent="0.25">
      <c r="A689" s="4">
        <v>34512</v>
      </c>
      <c r="B689" s="5" t="s">
        <v>161</v>
      </c>
    </row>
    <row r="690" spans="1:2" x14ac:dyDescent="0.25">
      <c r="A690" s="4">
        <v>3452</v>
      </c>
      <c r="B690" s="7" t="s">
        <v>265</v>
      </c>
    </row>
    <row r="691" spans="1:2" x14ac:dyDescent="0.25">
      <c r="A691" s="4">
        <v>34521</v>
      </c>
      <c r="B691" s="7" t="s">
        <v>30</v>
      </c>
    </row>
    <row r="692" spans="1:2" x14ac:dyDescent="0.25">
      <c r="A692" s="4">
        <v>34522</v>
      </c>
      <c r="B692" s="7" t="s">
        <v>161</v>
      </c>
    </row>
    <row r="693" spans="1:2" x14ac:dyDescent="0.25">
      <c r="A693" s="4">
        <v>346</v>
      </c>
      <c r="B693" s="7" t="s">
        <v>175</v>
      </c>
    </row>
    <row r="694" spans="1:2" x14ac:dyDescent="0.25">
      <c r="A694" s="4">
        <v>3461</v>
      </c>
      <c r="B694" s="7" t="s">
        <v>266</v>
      </c>
    </row>
    <row r="695" spans="1:2" x14ac:dyDescent="0.25">
      <c r="A695" s="4">
        <v>34611</v>
      </c>
      <c r="B695" s="7" t="s">
        <v>26</v>
      </c>
    </row>
    <row r="696" spans="1:2" x14ac:dyDescent="0.25">
      <c r="A696" s="4">
        <v>34612</v>
      </c>
      <c r="B696" s="7" t="s">
        <v>262</v>
      </c>
    </row>
    <row r="697" spans="1:2" x14ac:dyDescent="0.25">
      <c r="A697" s="4">
        <v>3462</v>
      </c>
      <c r="B697" s="7" t="s">
        <v>267</v>
      </c>
    </row>
    <row r="698" spans="1:2" x14ac:dyDescent="0.25">
      <c r="A698" s="4">
        <v>34621</v>
      </c>
      <c r="B698" s="7" t="s">
        <v>26</v>
      </c>
    </row>
    <row r="699" spans="1:2" x14ac:dyDescent="0.25">
      <c r="A699" s="4">
        <v>34622</v>
      </c>
      <c r="B699" s="7" t="s">
        <v>262</v>
      </c>
    </row>
    <row r="700" spans="1:2" x14ac:dyDescent="0.25">
      <c r="A700" s="4">
        <v>3463</v>
      </c>
      <c r="B700" s="7" t="s">
        <v>268</v>
      </c>
    </row>
    <row r="701" spans="1:2" x14ac:dyDescent="0.25">
      <c r="A701" s="4">
        <v>34631</v>
      </c>
      <c r="B701" s="7" t="s">
        <v>26</v>
      </c>
    </row>
    <row r="702" spans="1:2" x14ac:dyDescent="0.25">
      <c r="A702" s="4">
        <v>34632</v>
      </c>
      <c r="B702" s="7" t="s">
        <v>262</v>
      </c>
    </row>
    <row r="703" spans="1:2" x14ac:dyDescent="0.25">
      <c r="A703" s="4">
        <v>3469</v>
      </c>
      <c r="B703" s="7" t="s">
        <v>269</v>
      </c>
    </row>
    <row r="704" spans="1:2" x14ac:dyDescent="0.25">
      <c r="A704" s="4">
        <v>34691</v>
      </c>
      <c r="B704" s="7" t="s">
        <v>26</v>
      </c>
    </row>
    <row r="705" spans="1:2" x14ac:dyDescent="0.25">
      <c r="A705" s="4">
        <v>34692</v>
      </c>
      <c r="B705" s="7" t="s">
        <v>262</v>
      </c>
    </row>
    <row r="706" spans="1:2" x14ac:dyDescent="0.25">
      <c r="A706" s="4">
        <v>347</v>
      </c>
      <c r="B706" s="7" t="s">
        <v>270</v>
      </c>
    </row>
    <row r="707" spans="1:2" x14ac:dyDescent="0.25">
      <c r="A707" s="4">
        <v>3471</v>
      </c>
      <c r="B707" s="7" t="s">
        <v>270</v>
      </c>
    </row>
    <row r="708" spans="1:2" x14ac:dyDescent="0.25">
      <c r="A708" s="4">
        <v>349</v>
      </c>
      <c r="B708" s="7" t="s">
        <v>176</v>
      </c>
    </row>
    <row r="709" spans="1:2" x14ac:dyDescent="0.25">
      <c r="A709" s="4">
        <v>3491</v>
      </c>
      <c r="B709" s="7" t="s">
        <v>176</v>
      </c>
    </row>
    <row r="710" spans="1:2" x14ac:dyDescent="0.25">
      <c r="A710" s="4">
        <v>34911</v>
      </c>
      <c r="B710" s="7" t="s">
        <v>26</v>
      </c>
    </row>
    <row r="711" spans="1:2" x14ac:dyDescent="0.25">
      <c r="A711" s="4">
        <v>34912</v>
      </c>
      <c r="B711" s="7" t="s">
        <v>262</v>
      </c>
    </row>
    <row r="712" spans="1:2" x14ac:dyDescent="0.25">
      <c r="A712" s="2">
        <v>35</v>
      </c>
      <c r="B712" s="8" t="s">
        <v>89</v>
      </c>
    </row>
    <row r="713" spans="1:2" x14ac:dyDescent="0.25">
      <c r="A713" s="4">
        <v>351</v>
      </c>
      <c r="B713" s="7" t="s">
        <v>177</v>
      </c>
    </row>
    <row r="714" spans="1:2" x14ac:dyDescent="0.25">
      <c r="A714" s="4">
        <v>3511</v>
      </c>
      <c r="B714" s="7" t="s">
        <v>118</v>
      </c>
    </row>
    <row r="715" spans="1:2" x14ac:dyDescent="0.25">
      <c r="A715" s="4">
        <v>35111</v>
      </c>
      <c r="B715" s="7" t="s">
        <v>27</v>
      </c>
    </row>
    <row r="716" spans="1:2" x14ac:dyDescent="0.25">
      <c r="A716" s="4">
        <v>35112</v>
      </c>
      <c r="B716" s="7" t="s">
        <v>30</v>
      </c>
    </row>
    <row r="717" spans="1:2" x14ac:dyDescent="0.25">
      <c r="A717" s="4">
        <v>35113</v>
      </c>
      <c r="B717" s="7" t="s">
        <v>163</v>
      </c>
    </row>
    <row r="718" spans="1:2" x14ac:dyDescent="0.25">
      <c r="A718" s="4">
        <v>3512</v>
      </c>
      <c r="B718" s="7" t="s">
        <v>119</v>
      </c>
    </row>
    <row r="719" spans="1:2" x14ac:dyDescent="0.25">
      <c r="A719" s="4">
        <v>35121</v>
      </c>
      <c r="B719" s="7" t="s">
        <v>27</v>
      </c>
    </row>
    <row r="720" spans="1:2" x14ac:dyDescent="0.25">
      <c r="A720" s="4">
        <v>35122</v>
      </c>
      <c r="B720" s="7" t="s">
        <v>30</v>
      </c>
    </row>
    <row r="721" spans="1:2" x14ac:dyDescent="0.25">
      <c r="A721" s="4">
        <v>35123</v>
      </c>
      <c r="B721" s="7" t="s">
        <v>163</v>
      </c>
    </row>
    <row r="722" spans="1:2" x14ac:dyDescent="0.25">
      <c r="A722" s="4">
        <v>352</v>
      </c>
      <c r="B722" s="7" t="s">
        <v>178</v>
      </c>
    </row>
    <row r="723" spans="1:2" x14ac:dyDescent="0.25">
      <c r="A723" s="4">
        <v>3521</v>
      </c>
      <c r="B723" s="7" t="s">
        <v>118</v>
      </c>
    </row>
    <row r="724" spans="1:2" x14ac:dyDescent="0.25">
      <c r="A724" s="4">
        <v>35211</v>
      </c>
      <c r="B724" s="7" t="s">
        <v>27</v>
      </c>
    </row>
    <row r="725" spans="1:2" x14ac:dyDescent="0.25">
      <c r="A725" s="4">
        <v>35212</v>
      </c>
      <c r="B725" s="7" t="s">
        <v>30</v>
      </c>
    </row>
    <row r="726" spans="1:2" x14ac:dyDescent="0.25">
      <c r="A726" s="4">
        <v>35213</v>
      </c>
      <c r="B726" s="7" t="s">
        <v>271</v>
      </c>
    </row>
    <row r="727" spans="1:2" x14ac:dyDescent="0.25">
      <c r="A727" s="4">
        <v>3522</v>
      </c>
      <c r="B727" s="7" t="s">
        <v>119</v>
      </c>
    </row>
    <row r="728" spans="1:2" x14ac:dyDescent="0.25">
      <c r="A728" s="4">
        <v>35221</v>
      </c>
      <c r="B728" s="7" t="s">
        <v>27</v>
      </c>
    </row>
    <row r="729" spans="1:2" x14ac:dyDescent="0.25">
      <c r="A729" s="4">
        <v>35222</v>
      </c>
      <c r="B729" s="7" t="s">
        <v>30</v>
      </c>
    </row>
    <row r="730" spans="1:2" x14ac:dyDescent="0.25">
      <c r="A730" s="4">
        <v>35223</v>
      </c>
      <c r="B730" s="7" t="s">
        <v>271</v>
      </c>
    </row>
    <row r="731" spans="1:2" x14ac:dyDescent="0.25">
      <c r="A731" s="2">
        <v>36</v>
      </c>
      <c r="B731" s="8" t="s">
        <v>272</v>
      </c>
    </row>
    <row r="732" spans="1:2" x14ac:dyDescent="0.25">
      <c r="A732" s="4">
        <v>361</v>
      </c>
      <c r="B732" s="7" t="s">
        <v>273</v>
      </c>
    </row>
    <row r="733" spans="1:2" x14ac:dyDescent="0.25">
      <c r="A733" s="4">
        <v>3611</v>
      </c>
      <c r="B733" s="7" t="s">
        <v>159</v>
      </c>
    </row>
    <row r="734" spans="1:2" x14ac:dyDescent="0.25">
      <c r="A734" s="4">
        <v>3612</v>
      </c>
      <c r="B734" s="7" t="s">
        <v>162</v>
      </c>
    </row>
    <row r="735" spans="1:2" x14ac:dyDescent="0.25">
      <c r="A735" s="4">
        <v>36121</v>
      </c>
      <c r="B735" s="7" t="s">
        <v>274</v>
      </c>
    </row>
    <row r="736" spans="1:2" x14ac:dyDescent="0.25">
      <c r="A736" s="4">
        <v>36122</v>
      </c>
      <c r="B736" s="7" t="s">
        <v>275</v>
      </c>
    </row>
    <row r="737" spans="1:2" x14ac:dyDescent="0.25">
      <c r="A737" s="4">
        <v>363</v>
      </c>
      <c r="B737" s="7" t="s">
        <v>276</v>
      </c>
    </row>
    <row r="738" spans="1:2" x14ac:dyDescent="0.25">
      <c r="A738" s="4">
        <v>3631</v>
      </c>
      <c r="B738" s="7" t="s">
        <v>159</v>
      </c>
    </row>
    <row r="739" spans="1:2" x14ac:dyDescent="0.25">
      <c r="A739" s="4">
        <v>3632</v>
      </c>
      <c r="B739" s="7" t="s">
        <v>162</v>
      </c>
    </row>
    <row r="740" spans="1:2" x14ac:dyDescent="0.25">
      <c r="A740" s="4">
        <v>36321</v>
      </c>
      <c r="B740" s="7" t="s">
        <v>277</v>
      </c>
    </row>
    <row r="741" spans="1:2" x14ac:dyDescent="0.25">
      <c r="A741" s="4">
        <v>36322</v>
      </c>
      <c r="B741" s="7" t="s">
        <v>275</v>
      </c>
    </row>
    <row r="742" spans="1:2" x14ac:dyDescent="0.25">
      <c r="A742" s="4">
        <v>3633</v>
      </c>
      <c r="B742" s="7" t="s">
        <v>165</v>
      </c>
    </row>
    <row r="743" spans="1:2" x14ac:dyDescent="0.25">
      <c r="A743" s="4">
        <v>36331</v>
      </c>
      <c r="B743" s="7" t="s">
        <v>278</v>
      </c>
    </row>
    <row r="744" spans="1:2" x14ac:dyDescent="0.25">
      <c r="A744" s="4">
        <v>36332</v>
      </c>
      <c r="B744" s="7" t="s">
        <v>279</v>
      </c>
    </row>
    <row r="745" spans="1:2" x14ac:dyDescent="0.25">
      <c r="A745" s="4">
        <v>3634</v>
      </c>
      <c r="B745" s="7" t="s">
        <v>166</v>
      </c>
    </row>
    <row r="746" spans="1:2" x14ac:dyDescent="0.25">
      <c r="A746" s="4">
        <v>3635</v>
      </c>
      <c r="B746" s="7" t="s">
        <v>167</v>
      </c>
    </row>
    <row r="747" spans="1:2" x14ac:dyDescent="0.25">
      <c r="A747" s="4">
        <v>3636</v>
      </c>
      <c r="B747" s="7" t="s">
        <v>168</v>
      </c>
    </row>
    <row r="748" spans="1:2" x14ac:dyDescent="0.25">
      <c r="A748" s="4">
        <v>3637</v>
      </c>
      <c r="B748" s="7" t="s">
        <v>169</v>
      </c>
    </row>
    <row r="749" spans="1:2" x14ac:dyDescent="0.25">
      <c r="A749" s="4">
        <v>364</v>
      </c>
      <c r="B749" s="7" t="s">
        <v>280</v>
      </c>
    </row>
    <row r="750" spans="1:2" x14ac:dyDescent="0.25">
      <c r="A750" s="4">
        <v>3641</v>
      </c>
      <c r="B750" s="7" t="s">
        <v>253</v>
      </c>
    </row>
    <row r="751" spans="1:2" x14ac:dyDescent="0.25">
      <c r="A751" s="4">
        <v>3642</v>
      </c>
      <c r="B751" s="7" t="s">
        <v>171</v>
      </c>
    </row>
    <row r="752" spans="1:2" x14ac:dyDescent="0.25">
      <c r="A752" s="4">
        <v>3643</v>
      </c>
      <c r="B752" s="7" t="s">
        <v>172</v>
      </c>
    </row>
    <row r="753" spans="1:2" x14ac:dyDescent="0.25">
      <c r="A753" s="4">
        <v>3644</v>
      </c>
      <c r="B753" s="7" t="s">
        <v>260</v>
      </c>
    </row>
    <row r="754" spans="1:2" x14ac:dyDescent="0.25">
      <c r="A754" s="4">
        <v>36441</v>
      </c>
      <c r="B754" s="7" t="s">
        <v>26</v>
      </c>
    </row>
    <row r="755" spans="1:2" x14ac:dyDescent="0.25">
      <c r="A755" s="4">
        <v>36442</v>
      </c>
      <c r="B755" s="7" t="s">
        <v>163</v>
      </c>
    </row>
    <row r="756" spans="1:2" x14ac:dyDescent="0.25">
      <c r="A756" s="4">
        <v>3645</v>
      </c>
      <c r="B756" s="7" t="s">
        <v>174</v>
      </c>
    </row>
    <row r="757" spans="1:2" x14ac:dyDescent="0.25">
      <c r="A757" s="4">
        <v>3647</v>
      </c>
      <c r="B757" s="7" t="s">
        <v>270</v>
      </c>
    </row>
    <row r="758" spans="1:2" x14ac:dyDescent="0.25">
      <c r="A758" s="4">
        <v>3649</v>
      </c>
      <c r="B758" s="7" t="s">
        <v>176</v>
      </c>
    </row>
    <row r="759" spans="1:2" x14ac:dyDescent="0.25">
      <c r="A759" s="4">
        <v>365</v>
      </c>
      <c r="B759" s="7" t="s">
        <v>281</v>
      </c>
    </row>
    <row r="760" spans="1:2" x14ac:dyDescent="0.25">
      <c r="A760" s="4">
        <v>3651</v>
      </c>
      <c r="B760" s="7" t="s">
        <v>177</v>
      </c>
    </row>
    <row r="761" spans="1:2" x14ac:dyDescent="0.25">
      <c r="A761" s="4">
        <v>3652</v>
      </c>
      <c r="B761" s="7" t="s">
        <v>178</v>
      </c>
    </row>
    <row r="762" spans="1:2" x14ac:dyDescent="0.25">
      <c r="A762" s="4">
        <v>36521</v>
      </c>
      <c r="B762" s="7" t="s">
        <v>30</v>
      </c>
    </row>
    <row r="763" spans="1:2" x14ac:dyDescent="0.25">
      <c r="A763" s="4">
        <v>36522</v>
      </c>
      <c r="B763" s="7" t="s">
        <v>282</v>
      </c>
    </row>
    <row r="764" spans="1:2" x14ac:dyDescent="0.25">
      <c r="A764" s="4">
        <v>366</v>
      </c>
      <c r="B764" s="7" t="s">
        <v>283</v>
      </c>
    </row>
    <row r="765" spans="1:2" x14ac:dyDescent="0.25">
      <c r="A765" s="4">
        <v>3661</v>
      </c>
      <c r="B765" s="7" t="s">
        <v>284</v>
      </c>
    </row>
    <row r="766" spans="1:2" x14ac:dyDescent="0.25">
      <c r="A766" s="4">
        <v>3662</v>
      </c>
      <c r="B766" s="7" t="s">
        <v>285</v>
      </c>
    </row>
    <row r="767" spans="1:2" x14ac:dyDescent="0.25">
      <c r="A767" s="2">
        <v>37</v>
      </c>
      <c r="B767" s="8" t="s">
        <v>286</v>
      </c>
    </row>
    <row r="768" spans="1:2" x14ac:dyDescent="0.25">
      <c r="A768" s="4">
        <v>371</v>
      </c>
      <c r="B768" s="5" t="s">
        <v>287</v>
      </c>
    </row>
    <row r="769" spans="1:2" x14ac:dyDescent="0.25">
      <c r="A769" s="4">
        <v>3711</v>
      </c>
      <c r="B769" s="5" t="s">
        <v>288</v>
      </c>
    </row>
    <row r="770" spans="1:2" x14ac:dyDescent="0.25">
      <c r="A770" s="4">
        <v>3712</v>
      </c>
      <c r="B770" s="5" t="s">
        <v>289</v>
      </c>
    </row>
    <row r="771" spans="1:2" x14ac:dyDescent="0.25">
      <c r="A771" s="4">
        <v>372</v>
      </c>
      <c r="B771" s="7" t="s">
        <v>290</v>
      </c>
    </row>
    <row r="772" spans="1:2" x14ac:dyDescent="0.25">
      <c r="A772" s="4">
        <v>3721</v>
      </c>
      <c r="B772" s="7" t="s">
        <v>291</v>
      </c>
    </row>
    <row r="773" spans="1:2" x14ac:dyDescent="0.25">
      <c r="A773" s="4">
        <v>3722</v>
      </c>
      <c r="B773" s="7" t="s">
        <v>292</v>
      </c>
    </row>
    <row r="774" spans="1:2" x14ac:dyDescent="0.25">
      <c r="A774" s="4">
        <v>373</v>
      </c>
      <c r="B774" s="7" t="s">
        <v>293</v>
      </c>
    </row>
    <row r="775" spans="1:2" x14ac:dyDescent="0.25">
      <c r="A775" s="4">
        <v>3731</v>
      </c>
      <c r="B775" s="7" t="s">
        <v>294</v>
      </c>
    </row>
    <row r="776" spans="1:2" x14ac:dyDescent="0.25">
      <c r="A776" s="4">
        <v>3732</v>
      </c>
      <c r="B776" s="7" t="s">
        <v>295</v>
      </c>
    </row>
    <row r="777" spans="1:2" x14ac:dyDescent="0.25">
      <c r="A777" s="2">
        <v>38</v>
      </c>
      <c r="B777" s="8" t="s">
        <v>296</v>
      </c>
    </row>
    <row r="778" spans="1:2" x14ac:dyDescent="0.25">
      <c r="A778" s="4">
        <v>381</v>
      </c>
      <c r="B778" s="7" t="s">
        <v>297</v>
      </c>
    </row>
    <row r="779" spans="1:2" x14ac:dyDescent="0.25">
      <c r="A779" s="4">
        <v>3811</v>
      </c>
      <c r="B779" s="7" t="s">
        <v>298</v>
      </c>
    </row>
    <row r="780" spans="1:2" x14ac:dyDescent="0.25">
      <c r="A780" s="4">
        <v>3812</v>
      </c>
      <c r="B780" s="7" t="s">
        <v>299</v>
      </c>
    </row>
    <row r="781" spans="1:2" x14ac:dyDescent="0.25">
      <c r="A781" s="4">
        <v>3813</v>
      </c>
      <c r="B781" s="7" t="s">
        <v>51</v>
      </c>
    </row>
    <row r="782" spans="1:2" x14ac:dyDescent="0.25">
      <c r="A782" s="4">
        <v>382</v>
      </c>
      <c r="B782" s="7" t="s">
        <v>300</v>
      </c>
    </row>
    <row r="783" spans="1:2" x14ac:dyDescent="0.25">
      <c r="A783" s="4">
        <v>3821</v>
      </c>
      <c r="B783" s="7" t="s">
        <v>301</v>
      </c>
    </row>
    <row r="784" spans="1:2" x14ac:dyDescent="0.25">
      <c r="A784" s="4">
        <v>3822</v>
      </c>
      <c r="B784" s="7" t="s">
        <v>302</v>
      </c>
    </row>
    <row r="785" spans="1:2" x14ac:dyDescent="0.25">
      <c r="A785" s="4">
        <v>3823</v>
      </c>
      <c r="B785" s="7" t="s">
        <v>303</v>
      </c>
    </row>
    <row r="786" spans="1:2" x14ac:dyDescent="0.25">
      <c r="A786" s="4">
        <v>3829</v>
      </c>
      <c r="B786" s="7" t="s">
        <v>51</v>
      </c>
    </row>
    <row r="787" spans="1:2" x14ac:dyDescent="0.25">
      <c r="A787" s="2">
        <v>39</v>
      </c>
      <c r="B787" s="8" t="s">
        <v>304</v>
      </c>
    </row>
    <row r="788" spans="1:2" x14ac:dyDescent="0.25">
      <c r="A788" s="4">
        <v>391</v>
      </c>
      <c r="B788" s="7" t="s">
        <v>305</v>
      </c>
    </row>
    <row r="789" spans="1:2" x14ac:dyDescent="0.25">
      <c r="A789" s="4">
        <v>3911</v>
      </c>
      <c r="B789" s="7" t="s">
        <v>158</v>
      </c>
    </row>
    <row r="790" spans="1:2" x14ac:dyDescent="0.25">
      <c r="A790" s="4">
        <v>39111</v>
      </c>
      <c r="B790" s="7" t="s">
        <v>306</v>
      </c>
    </row>
    <row r="791" spans="1:2" x14ac:dyDescent="0.25">
      <c r="A791" s="4">
        <v>39112</v>
      </c>
      <c r="B791" s="7" t="s">
        <v>307</v>
      </c>
    </row>
    <row r="792" spans="1:2" x14ac:dyDescent="0.25">
      <c r="A792" s="4">
        <v>39113</v>
      </c>
      <c r="B792" s="7" t="s">
        <v>275</v>
      </c>
    </row>
    <row r="793" spans="1:2" x14ac:dyDescent="0.25">
      <c r="A793" s="4">
        <v>3912</v>
      </c>
      <c r="B793" s="7" t="s">
        <v>220</v>
      </c>
    </row>
    <row r="794" spans="1:2" x14ac:dyDescent="0.25">
      <c r="A794" s="4">
        <v>39121</v>
      </c>
      <c r="B794" s="7" t="s">
        <v>308</v>
      </c>
    </row>
    <row r="795" spans="1:2" x14ac:dyDescent="0.25">
      <c r="A795" s="4">
        <v>39122</v>
      </c>
      <c r="B795" s="7" t="s">
        <v>309</v>
      </c>
    </row>
    <row r="796" spans="1:2" x14ac:dyDescent="0.25">
      <c r="A796" s="4">
        <v>39123</v>
      </c>
      <c r="B796" s="7" t="s">
        <v>310</v>
      </c>
    </row>
    <row r="797" spans="1:2" x14ac:dyDescent="0.25">
      <c r="A797" s="4">
        <v>39124</v>
      </c>
      <c r="B797" s="7" t="s">
        <v>311</v>
      </c>
    </row>
    <row r="798" spans="1:2" x14ac:dyDescent="0.25">
      <c r="A798" s="4">
        <v>39126</v>
      </c>
      <c r="B798" s="7" t="s">
        <v>312</v>
      </c>
    </row>
    <row r="799" spans="1:2" x14ac:dyDescent="0.25">
      <c r="A799" s="4">
        <v>3913</v>
      </c>
      <c r="B799" s="7" t="s">
        <v>313</v>
      </c>
    </row>
    <row r="800" spans="1:2" x14ac:dyDescent="0.25">
      <c r="A800" s="4">
        <v>39131</v>
      </c>
      <c r="B800" s="7" t="s">
        <v>162</v>
      </c>
    </row>
    <row r="801" spans="1:2" x14ac:dyDescent="0.25">
      <c r="A801" s="4">
        <v>39132</v>
      </c>
      <c r="B801" s="7" t="s">
        <v>165</v>
      </c>
    </row>
    <row r="802" spans="1:2" x14ac:dyDescent="0.25">
      <c r="A802" s="4">
        <v>39133</v>
      </c>
      <c r="B802" s="7" t="s">
        <v>166</v>
      </c>
    </row>
    <row r="803" spans="1:2" x14ac:dyDescent="0.25">
      <c r="A803" s="4">
        <v>39134</v>
      </c>
      <c r="B803" s="7" t="s">
        <v>167</v>
      </c>
    </row>
    <row r="804" spans="1:2" x14ac:dyDescent="0.25">
      <c r="A804" s="4">
        <v>39135</v>
      </c>
      <c r="B804" s="7" t="s">
        <v>168</v>
      </c>
    </row>
    <row r="805" spans="1:2" x14ac:dyDescent="0.25">
      <c r="A805" s="4">
        <v>39136</v>
      </c>
      <c r="B805" s="7" t="s">
        <v>169</v>
      </c>
    </row>
    <row r="806" spans="1:2" x14ac:dyDescent="0.25">
      <c r="A806" s="4">
        <v>3914</v>
      </c>
      <c r="B806" s="7" t="s">
        <v>314</v>
      </c>
    </row>
    <row r="807" spans="1:2" x14ac:dyDescent="0.25">
      <c r="A807" s="4">
        <v>39141</v>
      </c>
      <c r="B807" s="7" t="s">
        <v>162</v>
      </c>
    </row>
    <row r="808" spans="1:2" x14ac:dyDescent="0.25">
      <c r="A808" s="4">
        <v>39142</v>
      </c>
      <c r="B808" s="7" t="s">
        <v>165</v>
      </c>
    </row>
    <row r="809" spans="1:2" x14ac:dyDescent="0.25">
      <c r="A809" s="4">
        <v>39143</v>
      </c>
      <c r="B809" s="7" t="s">
        <v>166</v>
      </c>
    </row>
    <row r="810" spans="1:2" x14ac:dyDescent="0.25">
      <c r="A810" s="4">
        <v>39144</v>
      </c>
      <c r="B810" s="7" t="s">
        <v>167</v>
      </c>
    </row>
    <row r="811" spans="1:2" x14ac:dyDescent="0.25">
      <c r="A811" s="4">
        <v>39145</v>
      </c>
      <c r="B811" s="7" t="s">
        <v>168</v>
      </c>
    </row>
    <row r="812" spans="1:2" x14ac:dyDescent="0.25">
      <c r="A812" s="4">
        <v>39146</v>
      </c>
      <c r="B812" s="7" t="s">
        <v>169</v>
      </c>
    </row>
    <row r="813" spans="1:2" x14ac:dyDescent="0.25">
      <c r="A813" s="4">
        <v>3915</v>
      </c>
      <c r="B813" s="7" t="s">
        <v>315</v>
      </c>
    </row>
    <row r="814" spans="1:2" x14ac:dyDescent="0.25">
      <c r="A814" s="4">
        <v>39151</v>
      </c>
      <c r="B814" s="7" t="s">
        <v>162</v>
      </c>
    </row>
    <row r="815" spans="1:2" x14ac:dyDescent="0.25">
      <c r="A815" s="4">
        <v>39152</v>
      </c>
      <c r="B815" s="7" t="s">
        <v>165</v>
      </c>
    </row>
    <row r="816" spans="1:2" x14ac:dyDescent="0.25">
      <c r="A816" s="4">
        <v>3916</v>
      </c>
      <c r="B816" s="7" t="s">
        <v>316</v>
      </c>
    </row>
    <row r="817" spans="1:2" x14ac:dyDescent="0.25">
      <c r="A817" s="4">
        <v>39161</v>
      </c>
      <c r="B817" s="7" t="s">
        <v>317</v>
      </c>
    </row>
    <row r="818" spans="1:2" x14ac:dyDescent="0.25">
      <c r="A818" s="4">
        <v>39162</v>
      </c>
      <c r="B818" s="7" t="s">
        <v>318</v>
      </c>
    </row>
    <row r="819" spans="1:2" x14ac:dyDescent="0.25">
      <c r="A819" s="4">
        <v>3917</v>
      </c>
      <c r="B819" s="7" t="s">
        <v>319</v>
      </c>
    </row>
    <row r="820" spans="1:2" x14ac:dyDescent="0.25">
      <c r="A820" s="4">
        <v>39171</v>
      </c>
      <c r="B820" s="7" t="s">
        <v>317</v>
      </c>
    </row>
    <row r="821" spans="1:2" x14ac:dyDescent="0.25">
      <c r="A821" s="4">
        <v>39172</v>
      </c>
      <c r="B821" s="7" t="s">
        <v>318</v>
      </c>
    </row>
    <row r="822" spans="1:2" x14ac:dyDescent="0.25">
      <c r="A822" s="4">
        <v>392</v>
      </c>
      <c r="B822" s="7" t="s">
        <v>320</v>
      </c>
    </row>
    <row r="823" spans="1:2" x14ac:dyDescent="0.25">
      <c r="A823" s="4">
        <v>3921</v>
      </c>
      <c r="B823" s="7" t="s">
        <v>321</v>
      </c>
    </row>
    <row r="824" spans="1:2" x14ac:dyDescent="0.25">
      <c r="A824" s="4">
        <v>39211</v>
      </c>
      <c r="B824" s="7" t="s">
        <v>253</v>
      </c>
    </row>
    <row r="825" spans="1:2" x14ac:dyDescent="0.25">
      <c r="A825" s="4">
        <v>39212</v>
      </c>
      <c r="B825" s="7" t="s">
        <v>171</v>
      </c>
    </row>
    <row r="826" spans="1:2" x14ac:dyDescent="0.25">
      <c r="A826" s="4">
        <v>39213</v>
      </c>
      <c r="B826" s="7" t="s">
        <v>172</v>
      </c>
    </row>
    <row r="827" spans="1:2" x14ac:dyDescent="0.25">
      <c r="A827" s="4">
        <v>39214</v>
      </c>
      <c r="B827" s="7" t="s">
        <v>260</v>
      </c>
    </row>
    <row r="828" spans="1:2" x14ac:dyDescent="0.25">
      <c r="A828" s="4">
        <v>39215</v>
      </c>
      <c r="B828" s="7" t="s">
        <v>174</v>
      </c>
    </row>
    <row r="829" spans="1:2" x14ac:dyDescent="0.25">
      <c r="A829" s="4">
        <v>39219</v>
      </c>
      <c r="B829" s="7" t="s">
        <v>176</v>
      </c>
    </row>
    <row r="830" spans="1:2" x14ac:dyDescent="0.25">
      <c r="A830" s="4">
        <v>3922</v>
      </c>
      <c r="B830" s="7" t="s">
        <v>322</v>
      </c>
    </row>
    <row r="831" spans="1:2" x14ac:dyDescent="0.25">
      <c r="A831" s="4">
        <v>39221</v>
      </c>
      <c r="B831" s="7" t="s">
        <v>253</v>
      </c>
    </row>
    <row r="832" spans="1:2" x14ac:dyDescent="0.25">
      <c r="A832" s="4">
        <v>39222</v>
      </c>
      <c r="B832" s="7" t="s">
        <v>171</v>
      </c>
    </row>
    <row r="833" spans="1:2" x14ac:dyDescent="0.25">
      <c r="A833" s="4">
        <v>39223</v>
      </c>
      <c r="B833" s="7" t="s">
        <v>172</v>
      </c>
    </row>
    <row r="834" spans="1:2" x14ac:dyDescent="0.25">
      <c r="A834" s="4">
        <v>39224</v>
      </c>
      <c r="B834" s="7" t="s">
        <v>173</v>
      </c>
    </row>
    <row r="835" spans="1:2" x14ac:dyDescent="0.25">
      <c r="A835" s="4">
        <v>39225</v>
      </c>
      <c r="B835" s="7" t="s">
        <v>174</v>
      </c>
    </row>
    <row r="836" spans="1:2" x14ac:dyDescent="0.25">
      <c r="A836" s="4">
        <v>39229</v>
      </c>
      <c r="B836" s="7" t="s">
        <v>176</v>
      </c>
    </row>
    <row r="837" spans="1:2" x14ac:dyDescent="0.25">
      <c r="A837" s="4">
        <v>3923</v>
      </c>
      <c r="B837" s="7" t="s">
        <v>323</v>
      </c>
    </row>
    <row r="838" spans="1:2" x14ac:dyDescent="0.25">
      <c r="A838" s="4">
        <v>39234</v>
      </c>
      <c r="B838" s="7" t="s">
        <v>173</v>
      </c>
    </row>
    <row r="839" spans="1:2" x14ac:dyDescent="0.25">
      <c r="A839" s="4">
        <v>393</v>
      </c>
      <c r="B839" s="7" t="s">
        <v>324</v>
      </c>
    </row>
    <row r="840" spans="1:2" x14ac:dyDescent="0.25">
      <c r="A840" s="4">
        <v>3931</v>
      </c>
      <c r="B840" s="7" t="s">
        <v>325</v>
      </c>
    </row>
    <row r="841" spans="1:2" x14ac:dyDescent="0.25">
      <c r="A841" s="2">
        <v>40</v>
      </c>
      <c r="B841" s="3" t="s">
        <v>326</v>
      </c>
    </row>
    <row r="842" spans="1:2" x14ac:dyDescent="0.25">
      <c r="A842" s="4">
        <v>401</v>
      </c>
      <c r="B842" s="5" t="s">
        <v>327</v>
      </c>
    </row>
    <row r="843" spans="1:2" x14ac:dyDescent="0.25">
      <c r="A843" s="4">
        <v>4011</v>
      </c>
      <c r="B843" s="5" t="s">
        <v>328</v>
      </c>
    </row>
    <row r="844" spans="1:2" x14ac:dyDescent="0.25">
      <c r="A844" s="4">
        <v>40111</v>
      </c>
      <c r="B844" s="5" t="s">
        <v>329</v>
      </c>
    </row>
    <row r="845" spans="1:2" x14ac:dyDescent="0.25">
      <c r="A845" s="4">
        <v>40112</v>
      </c>
      <c r="B845" s="5" t="s">
        <v>330</v>
      </c>
    </row>
    <row r="846" spans="1:2" x14ac:dyDescent="0.25">
      <c r="A846" s="4">
        <v>40113</v>
      </c>
      <c r="B846" s="5" t="s">
        <v>331</v>
      </c>
    </row>
    <row r="847" spans="1:2" x14ac:dyDescent="0.25">
      <c r="A847" s="4">
        <v>40114</v>
      </c>
      <c r="B847" s="5" t="s">
        <v>332</v>
      </c>
    </row>
    <row r="848" spans="1:2" x14ac:dyDescent="0.25">
      <c r="A848" s="4">
        <v>4012</v>
      </c>
      <c r="B848" s="5" t="s">
        <v>333</v>
      </c>
    </row>
    <row r="849" spans="1:2" x14ac:dyDescent="0.25">
      <c r="A849" s="4">
        <v>4015</v>
      </c>
      <c r="B849" s="5" t="s">
        <v>334</v>
      </c>
    </row>
    <row r="850" spans="1:2" x14ac:dyDescent="0.25">
      <c r="A850" s="4">
        <v>40151</v>
      </c>
      <c r="B850" s="5" t="s">
        <v>335</v>
      </c>
    </row>
    <row r="851" spans="1:2" x14ac:dyDescent="0.25">
      <c r="A851" s="4">
        <v>40152</v>
      </c>
      <c r="B851" s="5" t="s">
        <v>336</v>
      </c>
    </row>
    <row r="852" spans="1:2" x14ac:dyDescent="0.25">
      <c r="A852" s="4">
        <v>4017</v>
      </c>
      <c r="B852" s="5" t="s">
        <v>337</v>
      </c>
    </row>
    <row r="853" spans="1:2" x14ac:dyDescent="0.25">
      <c r="A853" s="4">
        <v>40171</v>
      </c>
      <c r="B853" s="5" t="s">
        <v>338</v>
      </c>
    </row>
    <row r="854" spans="1:2" x14ac:dyDescent="0.25">
      <c r="A854" s="4">
        <v>40172</v>
      </c>
      <c r="B854" s="5" t="s">
        <v>339</v>
      </c>
    </row>
    <row r="855" spans="1:2" x14ac:dyDescent="0.25">
      <c r="A855" s="4">
        <v>40173</v>
      </c>
      <c r="B855" s="5" t="s">
        <v>340</v>
      </c>
    </row>
    <row r="856" spans="1:2" x14ac:dyDescent="0.25">
      <c r="A856" s="4">
        <v>40174</v>
      </c>
      <c r="B856" s="5" t="s">
        <v>341</v>
      </c>
    </row>
    <row r="857" spans="1:2" x14ac:dyDescent="0.25">
      <c r="A857" s="4">
        <v>40175</v>
      </c>
      <c r="B857" s="5" t="s">
        <v>342</v>
      </c>
    </row>
    <row r="858" spans="1:2" x14ac:dyDescent="0.25">
      <c r="A858" s="4">
        <v>4018</v>
      </c>
      <c r="B858" s="5" t="s">
        <v>343</v>
      </c>
    </row>
    <row r="859" spans="1:2" x14ac:dyDescent="0.25">
      <c r="A859" s="4">
        <v>40181</v>
      </c>
      <c r="B859" s="5" t="s">
        <v>344</v>
      </c>
    </row>
    <row r="860" spans="1:2" x14ac:dyDescent="0.25">
      <c r="A860" s="4">
        <v>40182</v>
      </c>
      <c r="B860" s="5" t="s">
        <v>345</v>
      </c>
    </row>
    <row r="861" spans="1:2" x14ac:dyDescent="0.25">
      <c r="A861" s="4">
        <v>40183</v>
      </c>
      <c r="B861" s="5" t="s">
        <v>346</v>
      </c>
    </row>
    <row r="862" spans="1:2" x14ac:dyDescent="0.25">
      <c r="A862" s="4">
        <v>40184</v>
      </c>
      <c r="B862" s="5" t="s">
        <v>77</v>
      </c>
    </row>
    <row r="863" spans="1:2" x14ac:dyDescent="0.25">
      <c r="A863" s="4">
        <v>40185</v>
      </c>
      <c r="B863" s="5" t="s">
        <v>347</v>
      </c>
    </row>
    <row r="864" spans="1:2" x14ac:dyDescent="0.25">
      <c r="A864" s="4">
        <v>40186</v>
      </c>
      <c r="B864" s="5" t="s">
        <v>348</v>
      </c>
    </row>
    <row r="865" spans="1:2" x14ac:dyDescent="0.25">
      <c r="A865" s="4">
        <v>40189</v>
      </c>
      <c r="B865" s="5" t="s">
        <v>349</v>
      </c>
    </row>
    <row r="866" spans="1:2" x14ac:dyDescent="0.25">
      <c r="A866" s="4">
        <v>402</v>
      </c>
      <c r="B866" s="5" t="s">
        <v>350</v>
      </c>
    </row>
    <row r="867" spans="1:2" x14ac:dyDescent="0.25">
      <c r="A867" s="4">
        <v>403</v>
      </c>
      <c r="B867" s="5" t="s">
        <v>351</v>
      </c>
    </row>
    <row r="868" spans="1:2" x14ac:dyDescent="0.25">
      <c r="A868" s="4">
        <v>4031</v>
      </c>
      <c r="B868" s="5" t="s">
        <v>352</v>
      </c>
    </row>
    <row r="869" spans="1:2" x14ac:dyDescent="0.25">
      <c r="A869" s="4">
        <v>4032</v>
      </c>
      <c r="B869" s="5" t="s">
        <v>353</v>
      </c>
    </row>
    <row r="870" spans="1:2" x14ac:dyDescent="0.25">
      <c r="A870" s="4">
        <v>4033</v>
      </c>
      <c r="B870" s="5" t="s">
        <v>354</v>
      </c>
    </row>
    <row r="871" spans="1:2" x14ac:dyDescent="0.25">
      <c r="A871" s="4">
        <v>4034</v>
      </c>
      <c r="B871" s="5" t="s">
        <v>355</v>
      </c>
    </row>
    <row r="872" spans="1:2" x14ac:dyDescent="0.25">
      <c r="A872" s="4">
        <v>4039</v>
      </c>
      <c r="B872" s="5" t="s">
        <v>356</v>
      </c>
    </row>
    <row r="873" spans="1:2" x14ac:dyDescent="0.25">
      <c r="A873" s="4">
        <v>405</v>
      </c>
      <c r="B873" s="5" t="s">
        <v>357</v>
      </c>
    </row>
    <row r="874" spans="1:2" x14ac:dyDescent="0.25">
      <c r="A874" s="4">
        <v>406</v>
      </c>
      <c r="B874" s="5" t="s">
        <v>358</v>
      </c>
    </row>
    <row r="875" spans="1:2" x14ac:dyDescent="0.25">
      <c r="A875" s="4">
        <v>4061</v>
      </c>
      <c r="B875" s="5" t="s">
        <v>359</v>
      </c>
    </row>
    <row r="876" spans="1:2" x14ac:dyDescent="0.25">
      <c r="A876" s="4">
        <v>40611</v>
      </c>
      <c r="B876" s="5" t="s">
        <v>360</v>
      </c>
    </row>
    <row r="877" spans="1:2" x14ac:dyDescent="0.25">
      <c r="A877" s="4">
        <v>40612</v>
      </c>
      <c r="B877" s="5" t="s">
        <v>361</v>
      </c>
    </row>
    <row r="878" spans="1:2" x14ac:dyDescent="0.25">
      <c r="A878" s="4">
        <v>40613</v>
      </c>
      <c r="B878" s="5" t="s">
        <v>362</v>
      </c>
    </row>
    <row r="879" spans="1:2" x14ac:dyDescent="0.25">
      <c r="A879" s="4">
        <v>40614</v>
      </c>
      <c r="B879" s="5" t="s">
        <v>363</v>
      </c>
    </row>
    <row r="880" spans="1:2" x14ac:dyDescent="0.25">
      <c r="A880" s="4">
        <v>40615</v>
      </c>
      <c r="B880" s="5" t="s">
        <v>364</v>
      </c>
    </row>
    <row r="881" spans="1:2" x14ac:dyDescent="0.25">
      <c r="A881" s="4">
        <v>40616</v>
      </c>
      <c r="B881" s="5" t="s">
        <v>365</v>
      </c>
    </row>
    <row r="882" spans="1:2" x14ac:dyDescent="0.25">
      <c r="A882" s="4">
        <v>4062</v>
      </c>
      <c r="B882" s="5" t="s">
        <v>366</v>
      </c>
    </row>
    <row r="883" spans="1:2" x14ac:dyDescent="0.25">
      <c r="A883" s="4">
        <v>4063</v>
      </c>
      <c r="B883" s="5" t="s">
        <v>367</v>
      </c>
    </row>
    <row r="884" spans="1:2" x14ac:dyDescent="0.25">
      <c r="A884" s="4">
        <v>40631</v>
      </c>
      <c r="B884" s="5" t="s">
        <v>368</v>
      </c>
    </row>
    <row r="885" spans="1:2" x14ac:dyDescent="0.25">
      <c r="A885" s="4">
        <v>40632</v>
      </c>
      <c r="B885" s="5" t="s">
        <v>369</v>
      </c>
    </row>
    <row r="886" spans="1:2" x14ac:dyDescent="0.25">
      <c r="A886" s="4">
        <v>40633</v>
      </c>
      <c r="B886" s="5" t="s">
        <v>370</v>
      </c>
    </row>
    <row r="887" spans="1:2" x14ac:dyDescent="0.25">
      <c r="A887" s="4">
        <v>40634</v>
      </c>
      <c r="B887" s="5" t="s">
        <v>371</v>
      </c>
    </row>
    <row r="888" spans="1:2" x14ac:dyDescent="0.25">
      <c r="A888" s="4">
        <v>40635</v>
      </c>
      <c r="B888" s="5" t="s">
        <v>372</v>
      </c>
    </row>
    <row r="889" spans="1:2" x14ac:dyDescent="0.25">
      <c r="A889" s="4">
        <v>407</v>
      </c>
      <c r="B889" s="5" t="s">
        <v>373</v>
      </c>
    </row>
    <row r="890" spans="1:2" x14ac:dyDescent="0.25">
      <c r="A890" s="4">
        <v>408</v>
      </c>
      <c r="B890" s="5" t="s">
        <v>374</v>
      </c>
    </row>
    <row r="891" spans="1:2" x14ac:dyDescent="0.25">
      <c r="A891" s="4">
        <v>4081</v>
      </c>
      <c r="B891" s="5" t="s">
        <v>375</v>
      </c>
    </row>
    <row r="892" spans="1:2" x14ac:dyDescent="0.25">
      <c r="A892" s="4">
        <v>4082</v>
      </c>
      <c r="B892" s="5" t="s">
        <v>376</v>
      </c>
    </row>
    <row r="893" spans="1:2" x14ac:dyDescent="0.25">
      <c r="A893" s="4">
        <v>409</v>
      </c>
      <c r="B893" s="5" t="s">
        <v>377</v>
      </c>
    </row>
    <row r="894" spans="1:2" x14ac:dyDescent="0.25">
      <c r="A894" s="2">
        <v>41</v>
      </c>
      <c r="B894" s="3" t="s">
        <v>378</v>
      </c>
    </row>
    <row r="895" spans="1:2" x14ac:dyDescent="0.25">
      <c r="A895" s="4">
        <v>411</v>
      </c>
      <c r="B895" s="5" t="s">
        <v>379</v>
      </c>
    </row>
    <row r="896" spans="1:2" x14ac:dyDescent="0.25">
      <c r="A896" s="4">
        <v>4111</v>
      </c>
      <c r="B896" s="5" t="s">
        <v>380</v>
      </c>
    </row>
    <row r="897" spans="1:2" x14ac:dyDescent="0.25">
      <c r="A897" s="4">
        <v>4112</v>
      </c>
      <c r="B897" s="5" t="s">
        <v>381</v>
      </c>
    </row>
    <row r="898" spans="1:2" x14ac:dyDescent="0.25">
      <c r="A898" s="4">
        <v>4113</v>
      </c>
      <c r="B898" s="5" t="s">
        <v>382</v>
      </c>
    </row>
    <row r="899" spans="1:2" x14ac:dyDescent="0.25">
      <c r="A899" s="4">
        <v>4114</v>
      </c>
      <c r="B899" s="5" t="s">
        <v>383</v>
      </c>
    </row>
    <row r="900" spans="1:2" x14ac:dyDescent="0.25">
      <c r="A900" s="4">
        <v>4115</v>
      </c>
      <c r="B900" s="5" t="s">
        <v>384</v>
      </c>
    </row>
    <row r="901" spans="1:2" x14ac:dyDescent="0.25">
      <c r="A901" s="4">
        <v>413</v>
      </c>
      <c r="B901" s="5" t="s">
        <v>385</v>
      </c>
    </row>
    <row r="902" spans="1:2" x14ac:dyDescent="0.25">
      <c r="A902" s="4">
        <v>415</v>
      </c>
      <c r="B902" s="5" t="s">
        <v>386</v>
      </c>
    </row>
    <row r="903" spans="1:2" x14ac:dyDescent="0.25">
      <c r="A903" s="4">
        <v>4151</v>
      </c>
      <c r="B903" s="5" t="s">
        <v>387</v>
      </c>
    </row>
    <row r="904" spans="1:2" x14ac:dyDescent="0.25">
      <c r="A904" s="4">
        <v>4152</v>
      </c>
      <c r="B904" s="5" t="s">
        <v>388</v>
      </c>
    </row>
    <row r="905" spans="1:2" x14ac:dyDescent="0.25">
      <c r="A905" s="4">
        <v>4153</v>
      </c>
      <c r="B905" s="5" t="s">
        <v>389</v>
      </c>
    </row>
    <row r="906" spans="1:2" x14ac:dyDescent="0.25">
      <c r="A906" s="4">
        <v>419</v>
      </c>
      <c r="B906" s="5" t="s">
        <v>390</v>
      </c>
    </row>
    <row r="907" spans="1:2" x14ac:dyDescent="0.25">
      <c r="A907" s="2">
        <v>42</v>
      </c>
      <c r="B907" s="3" t="s">
        <v>391</v>
      </c>
    </row>
    <row r="908" spans="1:2" x14ac:dyDescent="0.25">
      <c r="A908" s="4">
        <v>421</v>
      </c>
      <c r="B908" s="5" t="s">
        <v>392</v>
      </c>
    </row>
    <row r="909" spans="1:2" x14ac:dyDescent="0.25">
      <c r="A909" s="4">
        <v>4211</v>
      </c>
      <c r="B909" s="5" t="s">
        <v>39</v>
      </c>
    </row>
    <row r="910" spans="1:2" x14ac:dyDescent="0.25">
      <c r="A910" s="4">
        <v>4212</v>
      </c>
      <c r="B910" s="5" t="s">
        <v>393</v>
      </c>
    </row>
    <row r="911" spans="1:2" x14ac:dyDescent="0.25">
      <c r="A911" s="4">
        <v>422</v>
      </c>
      <c r="B911" s="5" t="s">
        <v>394</v>
      </c>
    </row>
    <row r="912" spans="1:2" x14ac:dyDescent="0.25">
      <c r="A912" s="4">
        <v>423</v>
      </c>
      <c r="B912" s="5" t="s">
        <v>395</v>
      </c>
    </row>
    <row r="913" spans="1:2" x14ac:dyDescent="0.25">
      <c r="A913" s="4">
        <v>424</v>
      </c>
      <c r="B913" s="5" t="s">
        <v>396</v>
      </c>
    </row>
    <row r="914" spans="1:2" x14ac:dyDescent="0.25">
      <c r="A914" s="2">
        <v>43</v>
      </c>
      <c r="B914" s="3" t="s">
        <v>397</v>
      </c>
    </row>
    <row r="915" spans="1:2" x14ac:dyDescent="0.25">
      <c r="A915" s="4">
        <v>431</v>
      </c>
      <c r="B915" s="5" t="s">
        <v>392</v>
      </c>
    </row>
    <row r="916" spans="1:2" x14ac:dyDescent="0.25">
      <c r="A916" s="4">
        <v>4311</v>
      </c>
      <c r="B916" s="5" t="s">
        <v>39</v>
      </c>
    </row>
    <row r="917" spans="1:2" x14ac:dyDescent="0.25">
      <c r="A917" s="4">
        <v>43111</v>
      </c>
      <c r="B917" s="5" t="s">
        <v>47</v>
      </c>
    </row>
    <row r="918" spans="1:2" x14ac:dyDescent="0.25">
      <c r="A918" s="4">
        <v>43112</v>
      </c>
      <c r="B918" s="5" t="s">
        <v>48</v>
      </c>
    </row>
    <row r="919" spans="1:2" x14ac:dyDescent="0.25">
      <c r="A919" s="4">
        <v>43113</v>
      </c>
      <c r="B919" s="5" t="s">
        <v>49</v>
      </c>
    </row>
    <row r="920" spans="1:2" x14ac:dyDescent="0.25">
      <c r="A920" s="4">
        <v>43114</v>
      </c>
      <c r="B920" s="5" t="s">
        <v>50</v>
      </c>
    </row>
    <row r="921" spans="1:2" x14ac:dyDescent="0.25">
      <c r="A921" s="4">
        <v>43115</v>
      </c>
      <c r="B921" s="5" t="s">
        <v>51</v>
      </c>
    </row>
    <row r="922" spans="1:2" x14ac:dyDescent="0.25">
      <c r="A922" s="4">
        <v>4312</v>
      </c>
      <c r="B922" s="5" t="s">
        <v>393</v>
      </c>
    </row>
    <row r="923" spans="1:2" x14ac:dyDescent="0.25">
      <c r="A923" s="4">
        <v>43121</v>
      </c>
      <c r="B923" s="5" t="s">
        <v>47</v>
      </c>
    </row>
    <row r="924" spans="1:2" x14ac:dyDescent="0.25">
      <c r="A924" s="4">
        <v>43122</v>
      </c>
      <c r="B924" s="5" t="s">
        <v>48</v>
      </c>
    </row>
    <row r="925" spans="1:2" x14ac:dyDescent="0.25">
      <c r="A925" s="4">
        <v>43123</v>
      </c>
      <c r="B925" s="5" t="s">
        <v>49</v>
      </c>
    </row>
    <row r="926" spans="1:2" x14ac:dyDescent="0.25">
      <c r="A926" s="4">
        <v>43124</v>
      </c>
      <c r="B926" s="5" t="s">
        <v>50</v>
      </c>
    </row>
    <row r="927" spans="1:2" x14ac:dyDescent="0.25">
      <c r="A927" s="4">
        <v>43125</v>
      </c>
      <c r="B927" s="5" t="s">
        <v>51</v>
      </c>
    </row>
    <row r="928" spans="1:2" x14ac:dyDescent="0.25">
      <c r="A928" s="4">
        <v>432</v>
      </c>
      <c r="B928" s="5" t="s">
        <v>398</v>
      </c>
    </row>
    <row r="929" spans="1:2" x14ac:dyDescent="0.25">
      <c r="A929" s="4">
        <v>4321</v>
      </c>
      <c r="B929" s="5" t="s">
        <v>399</v>
      </c>
    </row>
    <row r="930" spans="1:2" x14ac:dyDescent="0.25">
      <c r="A930" s="4">
        <v>43211</v>
      </c>
      <c r="B930" s="5" t="s">
        <v>47</v>
      </c>
    </row>
    <row r="931" spans="1:2" x14ac:dyDescent="0.25">
      <c r="A931" s="4">
        <v>43212</v>
      </c>
      <c r="B931" s="5" t="s">
        <v>48</v>
      </c>
    </row>
    <row r="932" spans="1:2" x14ac:dyDescent="0.25">
      <c r="A932" s="4">
        <v>43213</v>
      </c>
      <c r="B932" s="5" t="s">
        <v>49</v>
      </c>
    </row>
    <row r="933" spans="1:2" x14ac:dyDescent="0.25">
      <c r="A933" s="4">
        <v>43214</v>
      </c>
      <c r="B933" s="5" t="s">
        <v>50</v>
      </c>
    </row>
    <row r="934" spans="1:2" x14ac:dyDescent="0.25">
      <c r="A934" s="4">
        <v>43215</v>
      </c>
      <c r="B934" s="5" t="s">
        <v>51</v>
      </c>
    </row>
    <row r="935" spans="1:2" x14ac:dyDescent="0.25">
      <c r="A935" s="4">
        <v>433</v>
      </c>
      <c r="B935" s="5" t="s">
        <v>395</v>
      </c>
    </row>
    <row r="936" spans="1:2" x14ac:dyDescent="0.25">
      <c r="A936" s="4">
        <v>4331</v>
      </c>
      <c r="B936" s="5" t="s">
        <v>395</v>
      </c>
    </row>
    <row r="937" spans="1:2" x14ac:dyDescent="0.25">
      <c r="A937" s="4">
        <v>43311</v>
      </c>
      <c r="B937" s="5" t="s">
        <v>47</v>
      </c>
    </row>
    <row r="938" spans="1:2" x14ac:dyDescent="0.25">
      <c r="A938" s="4">
        <v>43312</v>
      </c>
      <c r="B938" s="5" t="s">
        <v>48</v>
      </c>
    </row>
    <row r="939" spans="1:2" x14ac:dyDescent="0.25">
      <c r="A939" s="4">
        <v>43313</v>
      </c>
      <c r="B939" s="5" t="s">
        <v>49</v>
      </c>
    </row>
    <row r="940" spans="1:2" x14ac:dyDescent="0.25">
      <c r="A940" s="4">
        <v>43314</v>
      </c>
      <c r="B940" s="5" t="s">
        <v>50</v>
      </c>
    </row>
    <row r="941" spans="1:2" x14ac:dyDescent="0.25">
      <c r="A941" s="4">
        <v>43315</v>
      </c>
      <c r="B941" s="5" t="s">
        <v>51</v>
      </c>
    </row>
    <row r="942" spans="1:2" x14ac:dyDescent="0.25">
      <c r="A942" s="4">
        <v>434</v>
      </c>
      <c r="B942" s="5" t="s">
        <v>396</v>
      </c>
    </row>
    <row r="943" spans="1:2" x14ac:dyDescent="0.25">
      <c r="A943" s="4">
        <v>4341</v>
      </c>
      <c r="B943" s="5" t="s">
        <v>396</v>
      </c>
    </row>
    <row r="944" spans="1:2" x14ac:dyDescent="0.25">
      <c r="A944" s="4">
        <v>43411</v>
      </c>
      <c r="B944" s="5" t="s">
        <v>47</v>
      </c>
    </row>
    <row r="945" spans="1:2" x14ac:dyDescent="0.25">
      <c r="A945" s="4">
        <v>43412</v>
      </c>
      <c r="B945" s="5" t="s">
        <v>48</v>
      </c>
    </row>
    <row r="946" spans="1:2" x14ac:dyDescent="0.25">
      <c r="A946" s="4">
        <v>43413</v>
      </c>
      <c r="B946" s="5" t="s">
        <v>49</v>
      </c>
    </row>
    <row r="947" spans="1:2" x14ac:dyDescent="0.25">
      <c r="A947" s="4">
        <v>43414</v>
      </c>
      <c r="B947" s="5" t="s">
        <v>50</v>
      </c>
    </row>
    <row r="948" spans="1:2" x14ac:dyDescent="0.25">
      <c r="A948" s="4">
        <v>43415</v>
      </c>
      <c r="B948" s="5" t="s">
        <v>51</v>
      </c>
    </row>
    <row r="949" spans="1:2" x14ac:dyDescent="0.25">
      <c r="A949" s="2">
        <v>44</v>
      </c>
      <c r="B949" s="3" t="s">
        <v>400</v>
      </c>
    </row>
    <row r="950" spans="1:2" x14ac:dyDescent="0.25">
      <c r="A950" s="4">
        <v>441</v>
      </c>
      <c r="B950" s="5" t="s">
        <v>59</v>
      </c>
    </row>
    <row r="951" spans="1:2" x14ac:dyDescent="0.25">
      <c r="A951" s="4">
        <v>4411</v>
      </c>
      <c r="B951" s="5" t="s">
        <v>55</v>
      </c>
    </row>
    <row r="952" spans="1:2" x14ac:dyDescent="0.25">
      <c r="A952" s="4">
        <v>4412</v>
      </c>
      <c r="B952" s="5" t="s">
        <v>78</v>
      </c>
    </row>
    <row r="953" spans="1:2" x14ac:dyDescent="0.25">
      <c r="A953" s="4">
        <v>4419</v>
      </c>
      <c r="B953" s="5" t="s">
        <v>401</v>
      </c>
    </row>
    <row r="954" spans="1:2" x14ac:dyDescent="0.25">
      <c r="A954" s="4">
        <v>442</v>
      </c>
      <c r="B954" s="5" t="s">
        <v>61</v>
      </c>
    </row>
    <row r="955" spans="1:2" x14ac:dyDescent="0.25">
      <c r="A955" s="4">
        <v>4421</v>
      </c>
      <c r="B955" s="5" t="s">
        <v>402</v>
      </c>
    </row>
    <row r="956" spans="1:2" x14ac:dyDescent="0.25">
      <c r="A956" s="4">
        <v>4429</v>
      </c>
      <c r="B956" s="5" t="s">
        <v>401</v>
      </c>
    </row>
    <row r="957" spans="1:2" x14ac:dyDescent="0.25">
      <c r="A957" s="4">
        <v>443</v>
      </c>
      <c r="B957" s="5" t="s">
        <v>63</v>
      </c>
    </row>
    <row r="958" spans="1:2" x14ac:dyDescent="0.25">
      <c r="A958" s="2">
        <v>45</v>
      </c>
      <c r="B958" s="3" t="s">
        <v>403</v>
      </c>
    </row>
    <row r="959" spans="1:2" x14ac:dyDescent="0.25">
      <c r="A959" s="4">
        <v>451</v>
      </c>
      <c r="B959" s="5" t="s">
        <v>404</v>
      </c>
    </row>
    <row r="960" spans="1:2" x14ac:dyDescent="0.25">
      <c r="A960" s="4">
        <v>4511</v>
      </c>
      <c r="B960" s="5" t="s">
        <v>405</v>
      </c>
    </row>
    <row r="961" spans="1:2" x14ac:dyDescent="0.25">
      <c r="A961" s="4">
        <v>4512</v>
      </c>
      <c r="B961" s="5" t="s">
        <v>406</v>
      </c>
    </row>
    <row r="962" spans="1:2" x14ac:dyDescent="0.25">
      <c r="A962" s="4">
        <v>452</v>
      </c>
      <c r="B962" s="5" t="s">
        <v>407</v>
      </c>
    </row>
    <row r="963" spans="1:2" x14ac:dyDescent="0.25">
      <c r="A963" s="4">
        <v>453</v>
      </c>
      <c r="B963" s="5" t="s">
        <v>408</v>
      </c>
    </row>
    <row r="964" spans="1:2" x14ac:dyDescent="0.25">
      <c r="A964" s="4">
        <v>4531</v>
      </c>
      <c r="B964" s="5" t="s">
        <v>409</v>
      </c>
    </row>
    <row r="965" spans="1:2" x14ac:dyDescent="0.25">
      <c r="A965" s="4">
        <v>4532</v>
      </c>
      <c r="B965" s="5" t="s">
        <v>410</v>
      </c>
    </row>
    <row r="966" spans="1:2" x14ac:dyDescent="0.25">
      <c r="A966" s="4">
        <v>4533</v>
      </c>
      <c r="B966" s="5" t="s">
        <v>411</v>
      </c>
    </row>
    <row r="967" spans="1:2" x14ac:dyDescent="0.25">
      <c r="A967" s="4">
        <v>4539</v>
      </c>
      <c r="B967" s="5" t="s">
        <v>412</v>
      </c>
    </row>
    <row r="968" spans="1:2" x14ac:dyDescent="0.25">
      <c r="A968" s="4">
        <v>454</v>
      </c>
      <c r="B968" s="5" t="s">
        <v>413</v>
      </c>
    </row>
    <row r="969" spans="1:2" x14ac:dyDescent="0.25">
      <c r="A969" s="4">
        <v>4541</v>
      </c>
      <c r="B969" s="5" t="s">
        <v>414</v>
      </c>
    </row>
    <row r="970" spans="1:2" x14ac:dyDescent="0.25">
      <c r="A970" s="4">
        <v>4542</v>
      </c>
      <c r="B970" s="5" t="s">
        <v>411</v>
      </c>
    </row>
    <row r="971" spans="1:2" x14ac:dyDescent="0.25">
      <c r="A971" s="4">
        <v>4543</v>
      </c>
      <c r="B971" s="5" t="s">
        <v>415</v>
      </c>
    </row>
    <row r="972" spans="1:2" x14ac:dyDescent="0.25">
      <c r="A972" s="4">
        <v>4544</v>
      </c>
      <c r="B972" s="5" t="s">
        <v>416</v>
      </c>
    </row>
    <row r="973" spans="1:2" x14ac:dyDescent="0.25">
      <c r="A973" s="4">
        <v>4545</v>
      </c>
      <c r="B973" s="5" t="s">
        <v>417</v>
      </c>
    </row>
    <row r="974" spans="1:2" x14ac:dyDescent="0.25">
      <c r="A974" s="4">
        <v>4549</v>
      </c>
      <c r="B974" s="5" t="s">
        <v>418</v>
      </c>
    </row>
    <row r="975" spans="1:2" x14ac:dyDescent="0.25">
      <c r="A975" s="4">
        <v>455</v>
      </c>
      <c r="B975" s="5" t="s">
        <v>419</v>
      </c>
    </row>
    <row r="976" spans="1:2" x14ac:dyDescent="0.25">
      <c r="A976" s="4">
        <v>4551</v>
      </c>
      <c r="B976" s="5" t="s">
        <v>404</v>
      </c>
    </row>
    <row r="977" spans="1:2" x14ac:dyDescent="0.25">
      <c r="A977" s="4">
        <v>45511</v>
      </c>
      <c r="B977" s="5" t="s">
        <v>405</v>
      </c>
    </row>
    <row r="978" spans="1:2" x14ac:dyDescent="0.25">
      <c r="A978" s="4">
        <v>45512</v>
      </c>
      <c r="B978" s="5" t="s">
        <v>406</v>
      </c>
    </row>
    <row r="979" spans="1:2" x14ac:dyDescent="0.25">
      <c r="A979" s="4">
        <v>4552</v>
      </c>
      <c r="B979" s="5" t="s">
        <v>407</v>
      </c>
    </row>
    <row r="980" spans="1:2" x14ac:dyDescent="0.25">
      <c r="A980" s="4">
        <v>4553</v>
      </c>
      <c r="B980" s="5" t="s">
        <v>408</v>
      </c>
    </row>
    <row r="981" spans="1:2" x14ac:dyDescent="0.25">
      <c r="A981" s="4">
        <v>45531</v>
      </c>
      <c r="B981" s="5" t="s">
        <v>409</v>
      </c>
    </row>
    <row r="982" spans="1:2" x14ac:dyDescent="0.25">
      <c r="A982" s="4">
        <v>45532</v>
      </c>
      <c r="B982" s="5" t="s">
        <v>410</v>
      </c>
    </row>
    <row r="983" spans="1:2" x14ac:dyDescent="0.25">
      <c r="A983" s="4">
        <v>45533</v>
      </c>
      <c r="B983" s="5" t="s">
        <v>411</v>
      </c>
    </row>
    <row r="984" spans="1:2" x14ac:dyDescent="0.25">
      <c r="A984" s="4">
        <v>45539</v>
      </c>
      <c r="B984" s="5" t="s">
        <v>412</v>
      </c>
    </row>
    <row r="985" spans="1:2" x14ac:dyDescent="0.25">
      <c r="A985" s="4">
        <v>4554</v>
      </c>
      <c r="B985" s="5" t="s">
        <v>413</v>
      </c>
    </row>
    <row r="986" spans="1:2" x14ac:dyDescent="0.25">
      <c r="A986" s="4">
        <v>45541</v>
      </c>
      <c r="B986" s="5" t="s">
        <v>414</v>
      </c>
    </row>
    <row r="987" spans="1:2" x14ac:dyDescent="0.25">
      <c r="A987" s="4">
        <v>45542</v>
      </c>
      <c r="B987" s="5" t="s">
        <v>411</v>
      </c>
    </row>
    <row r="988" spans="1:2" x14ac:dyDescent="0.25">
      <c r="A988" s="4">
        <v>45543</v>
      </c>
      <c r="B988" s="5" t="s">
        <v>415</v>
      </c>
    </row>
    <row r="989" spans="1:2" x14ac:dyDescent="0.25">
      <c r="A989" s="4">
        <v>45544</v>
      </c>
      <c r="B989" s="5" t="s">
        <v>416</v>
      </c>
    </row>
    <row r="990" spans="1:2" x14ac:dyDescent="0.25">
      <c r="A990" s="4">
        <v>45545</v>
      </c>
      <c r="B990" s="5" t="s">
        <v>417</v>
      </c>
    </row>
    <row r="991" spans="1:2" x14ac:dyDescent="0.25">
      <c r="A991" s="4">
        <v>45549</v>
      </c>
      <c r="B991" s="5" t="s">
        <v>418</v>
      </c>
    </row>
    <row r="992" spans="1:2" x14ac:dyDescent="0.25">
      <c r="A992" s="4">
        <v>456</v>
      </c>
      <c r="B992" s="5" t="s">
        <v>420</v>
      </c>
    </row>
    <row r="993" spans="1:2" x14ac:dyDescent="0.25">
      <c r="A993" s="2">
        <v>46</v>
      </c>
      <c r="B993" s="3" t="s">
        <v>421</v>
      </c>
    </row>
    <row r="994" spans="1:2" x14ac:dyDescent="0.25">
      <c r="A994" s="4">
        <v>461</v>
      </c>
      <c r="B994" s="5" t="s">
        <v>422</v>
      </c>
    </row>
    <row r="995" spans="1:2" x14ac:dyDescent="0.25">
      <c r="A995" s="4">
        <v>464</v>
      </c>
      <c r="B995" s="5" t="s">
        <v>423</v>
      </c>
    </row>
    <row r="996" spans="1:2" x14ac:dyDescent="0.25">
      <c r="A996" s="4">
        <v>4641</v>
      </c>
      <c r="B996" s="5" t="s">
        <v>424</v>
      </c>
    </row>
    <row r="997" spans="1:2" x14ac:dyDescent="0.25">
      <c r="A997" s="4">
        <v>4642</v>
      </c>
      <c r="B997" s="5" t="s">
        <v>425</v>
      </c>
    </row>
    <row r="998" spans="1:2" x14ac:dyDescent="0.25">
      <c r="A998" s="4">
        <v>46421</v>
      </c>
      <c r="B998" s="5" t="s">
        <v>426</v>
      </c>
    </row>
    <row r="999" spans="1:2" x14ac:dyDescent="0.25">
      <c r="A999" s="4">
        <v>46422</v>
      </c>
      <c r="B999" s="5" t="s">
        <v>427</v>
      </c>
    </row>
    <row r="1000" spans="1:2" x14ac:dyDescent="0.25">
      <c r="A1000" s="4">
        <v>465</v>
      </c>
      <c r="B1000" s="5" t="s">
        <v>428</v>
      </c>
    </row>
    <row r="1001" spans="1:2" x14ac:dyDescent="0.25">
      <c r="A1001" s="4">
        <v>4651</v>
      </c>
      <c r="B1001" s="5" t="s">
        <v>429</v>
      </c>
    </row>
    <row r="1002" spans="1:2" x14ac:dyDescent="0.25">
      <c r="A1002" s="4">
        <v>4652</v>
      </c>
      <c r="B1002" s="5" t="s">
        <v>158</v>
      </c>
    </row>
    <row r="1003" spans="1:2" x14ac:dyDescent="0.25">
      <c r="A1003" s="4">
        <v>4653</v>
      </c>
      <c r="B1003" s="5" t="s">
        <v>220</v>
      </c>
    </row>
    <row r="1004" spans="1:2" x14ac:dyDescent="0.25">
      <c r="A1004" s="4">
        <v>4654</v>
      </c>
      <c r="B1004" s="5" t="s">
        <v>430</v>
      </c>
    </row>
    <row r="1005" spans="1:2" x14ac:dyDescent="0.25">
      <c r="A1005" s="4">
        <v>4655</v>
      </c>
      <c r="B1005" s="5" t="s">
        <v>88</v>
      </c>
    </row>
    <row r="1006" spans="1:2" x14ac:dyDescent="0.25">
      <c r="A1006" s="4">
        <v>4656</v>
      </c>
      <c r="B1006" s="5" t="s">
        <v>431</v>
      </c>
    </row>
    <row r="1007" spans="1:2" x14ac:dyDescent="0.25">
      <c r="A1007" s="4">
        <v>467</v>
      </c>
      <c r="B1007" s="5" t="s">
        <v>432</v>
      </c>
    </row>
    <row r="1008" spans="1:2" x14ac:dyDescent="0.25">
      <c r="A1008" s="4">
        <v>469</v>
      </c>
      <c r="B1008" s="5" t="s">
        <v>433</v>
      </c>
    </row>
    <row r="1009" spans="1:2" x14ac:dyDescent="0.25">
      <c r="A1009" s="4">
        <v>4691</v>
      </c>
      <c r="B1009" s="5" t="s">
        <v>434</v>
      </c>
    </row>
    <row r="1010" spans="1:2" x14ac:dyDescent="0.25">
      <c r="A1010" s="4">
        <v>4692</v>
      </c>
      <c r="B1010" s="5" t="s">
        <v>435</v>
      </c>
    </row>
    <row r="1011" spans="1:2" x14ac:dyDescent="0.25">
      <c r="A1011" s="4">
        <v>4699</v>
      </c>
      <c r="B1011" s="5" t="s">
        <v>436</v>
      </c>
    </row>
    <row r="1012" spans="1:2" x14ac:dyDescent="0.25">
      <c r="A1012" s="2">
        <v>47</v>
      </c>
      <c r="B1012" s="3" t="s">
        <v>437</v>
      </c>
    </row>
    <row r="1013" spans="1:2" x14ac:dyDescent="0.25">
      <c r="A1013" s="4">
        <v>471</v>
      </c>
      <c r="B1013" s="5" t="s">
        <v>55</v>
      </c>
    </row>
    <row r="1014" spans="1:2" x14ac:dyDescent="0.25">
      <c r="A1014" s="4">
        <v>4711</v>
      </c>
      <c r="B1014" s="5" t="s">
        <v>47</v>
      </c>
    </row>
    <row r="1015" spans="1:2" x14ac:dyDescent="0.25">
      <c r="A1015" s="4">
        <v>4712</v>
      </c>
      <c r="B1015" s="5" t="s">
        <v>48</v>
      </c>
    </row>
    <row r="1016" spans="1:2" x14ac:dyDescent="0.25">
      <c r="A1016" s="4">
        <v>4713</v>
      </c>
      <c r="B1016" s="5" t="s">
        <v>49</v>
      </c>
    </row>
    <row r="1017" spans="1:2" x14ac:dyDescent="0.25">
      <c r="A1017" s="4">
        <v>4714</v>
      </c>
      <c r="B1017" s="5" t="s">
        <v>50</v>
      </c>
    </row>
    <row r="1018" spans="1:2" x14ac:dyDescent="0.25">
      <c r="A1018" s="4">
        <v>4715</v>
      </c>
      <c r="B1018" s="5" t="s">
        <v>74</v>
      </c>
    </row>
    <row r="1019" spans="1:2" x14ac:dyDescent="0.25">
      <c r="A1019" s="4">
        <v>472</v>
      </c>
      <c r="B1019" s="5" t="s">
        <v>438</v>
      </c>
    </row>
    <row r="1020" spans="1:2" x14ac:dyDescent="0.25">
      <c r="A1020" s="4">
        <v>4721</v>
      </c>
      <c r="B1020" s="5" t="s">
        <v>47</v>
      </c>
    </row>
    <row r="1021" spans="1:2" x14ac:dyDescent="0.25">
      <c r="A1021" s="4">
        <v>4722</v>
      </c>
      <c r="B1021" s="5" t="s">
        <v>48</v>
      </c>
    </row>
    <row r="1022" spans="1:2" x14ac:dyDescent="0.25">
      <c r="A1022" s="4">
        <v>4723</v>
      </c>
      <c r="B1022" s="5" t="s">
        <v>49</v>
      </c>
    </row>
    <row r="1023" spans="1:2" x14ac:dyDescent="0.25">
      <c r="A1023" s="4">
        <v>4724</v>
      </c>
      <c r="B1023" s="5" t="s">
        <v>50</v>
      </c>
    </row>
    <row r="1024" spans="1:2" x14ac:dyDescent="0.25">
      <c r="A1024" s="4">
        <v>4725</v>
      </c>
      <c r="B1024" s="5" t="s">
        <v>74</v>
      </c>
    </row>
    <row r="1025" spans="1:2" x14ac:dyDescent="0.25">
      <c r="A1025" s="4">
        <v>473</v>
      </c>
      <c r="B1025" s="5" t="s">
        <v>52</v>
      </c>
    </row>
    <row r="1026" spans="1:2" x14ac:dyDescent="0.25">
      <c r="A1026" s="4">
        <v>4731</v>
      </c>
      <c r="B1026" s="5" t="s">
        <v>47</v>
      </c>
    </row>
    <row r="1027" spans="1:2" x14ac:dyDescent="0.25">
      <c r="A1027" s="4">
        <v>4732</v>
      </c>
      <c r="B1027" s="5" t="s">
        <v>48</v>
      </c>
    </row>
    <row r="1028" spans="1:2" x14ac:dyDescent="0.25">
      <c r="A1028" s="4">
        <v>4733</v>
      </c>
      <c r="B1028" s="5" t="s">
        <v>49</v>
      </c>
    </row>
    <row r="1029" spans="1:2" x14ac:dyDescent="0.25">
      <c r="A1029" s="4">
        <v>4734</v>
      </c>
      <c r="B1029" s="5" t="s">
        <v>50</v>
      </c>
    </row>
    <row r="1030" spans="1:2" x14ac:dyDescent="0.25">
      <c r="A1030" s="4">
        <v>4734</v>
      </c>
      <c r="B1030" s="5" t="s">
        <v>74</v>
      </c>
    </row>
    <row r="1031" spans="1:2" x14ac:dyDescent="0.25">
      <c r="A1031" s="4">
        <v>474</v>
      </c>
      <c r="B1031" s="5" t="s">
        <v>77</v>
      </c>
    </row>
    <row r="1032" spans="1:2" x14ac:dyDescent="0.25">
      <c r="A1032" s="4">
        <v>4741</v>
      </c>
      <c r="B1032" s="5" t="s">
        <v>47</v>
      </c>
    </row>
    <row r="1033" spans="1:2" x14ac:dyDescent="0.25">
      <c r="A1033" s="4">
        <v>4742</v>
      </c>
      <c r="B1033" s="5" t="s">
        <v>48</v>
      </c>
    </row>
    <row r="1034" spans="1:2" x14ac:dyDescent="0.25">
      <c r="A1034" s="4">
        <v>4743</v>
      </c>
      <c r="B1034" s="5" t="s">
        <v>49</v>
      </c>
    </row>
    <row r="1035" spans="1:2" x14ac:dyDescent="0.25">
      <c r="A1035" s="4">
        <v>4744</v>
      </c>
      <c r="B1035" s="5" t="s">
        <v>50</v>
      </c>
    </row>
    <row r="1036" spans="1:2" x14ac:dyDescent="0.25">
      <c r="A1036" s="4">
        <v>4745</v>
      </c>
      <c r="B1036" s="5" t="s">
        <v>74</v>
      </c>
    </row>
    <row r="1037" spans="1:2" x14ac:dyDescent="0.25">
      <c r="A1037" s="4">
        <v>475</v>
      </c>
      <c r="B1037" s="5" t="s">
        <v>78</v>
      </c>
    </row>
    <row r="1038" spans="1:2" x14ac:dyDescent="0.25">
      <c r="A1038" s="4">
        <v>4751</v>
      </c>
      <c r="B1038" s="5" t="s">
        <v>47</v>
      </c>
    </row>
    <row r="1039" spans="1:2" x14ac:dyDescent="0.25">
      <c r="A1039" s="4">
        <v>4752</v>
      </c>
      <c r="B1039" s="5" t="s">
        <v>48</v>
      </c>
    </row>
    <row r="1040" spans="1:2" x14ac:dyDescent="0.25">
      <c r="A1040" s="4">
        <v>4753</v>
      </c>
      <c r="B1040" s="5" t="s">
        <v>49</v>
      </c>
    </row>
    <row r="1041" spans="1:2" x14ac:dyDescent="0.25">
      <c r="A1041" s="4">
        <v>4754</v>
      </c>
      <c r="B1041" s="5" t="s">
        <v>50</v>
      </c>
    </row>
    <row r="1042" spans="1:2" x14ac:dyDescent="0.25">
      <c r="A1042" s="4">
        <v>4755</v>
      </c>
      <c r="B1042" s="5" t="s">
        <v>74</v>
      </c>
    </row>
    <row r="1043" spans="1:2" x14ac:dyDescent="0.25">
      <c r="A1043" s="4">
        <v>477</v>
      </c>
      <c r="B1043" s="5" t="s">
        <v>439</v>
      </c>
    </row>
    <row r="1044" spans="1:2" x14ac:dyDescent="0.25">
      <c r="A1044" s="4">
        <v>4771</v>
      </c>
      <c r="B1044" s="5" t="s">
        <v>440</v>
      </c>
    </row>
    <row r="1045" spans="1:2" x14ac:dyDescent="0.25">
      <c r="A1045" s="4">
        <v>47711</v>
      </c>
      <c r="B1045" s="5" t="s">
        <v>47</v>
      </c>
    </row>
    <row r="1046" spans="1:2" x14ac:dyDescent="0.25">
      <c r="A1046" s="4">
        <v>47712</v>
      </c>
      <c r="B1046" s="5" t="s">
        <v>48</v>
      </c>
    </row>
    <row r="1047" spans="1:2" x14ac:dyDescent="0.25">
      <c r="A1047" s="4">
        <v>47713</v>
      </c>
      <c r="B1047" s="5" t="s">
        <v>49</v>
      </c>
    </row>
    <row r="1048" spans="1:2" x14ac:dyDescent="0.25">
      <c r="A1048" s="4">
        <v>47714</v>
      </c>
      <c r="B1048" s="5" t="s">
        <v>50</v>
      </c>
    </row>
    <row r="1049" spans="1:2" x14ac:dyDescent="0.25">
      <c r="A1049" s="4">
        <v>47715</v>
      </c>
      <c r="B1049" s="5" t="s">
        <v>74</v>
      </c>
    </row>
    <row r="1050" spans="1:2" x14ac:dyDescent="0.25">
      <c r="A1050" s="4">
        <v>4772</v>
      </c>
      <c r="B1050" s="5" t="s">
        <v>158</v>
      </c>
    </row>
    <row r="1051" spans="1:2" x14ac:dyDescent="0.25">
      <c r="A1051" s="4">
        <v>47721</v>
      </c>
      <c r="B1051" s="5" t="s">
        <v>47</v>
      </c>
    </row>
    <row r="1052" spans="1:2" x14ac:dyDescent="0.25">
      <c r="A1052" s="4">
        <v>47722</v>
      </c>
      <c r="B1052" s="5" t="s">
        <v>48</v>
      </c>
    </row>
    <row r="1053" spans="1:2" x14ac:dyDescent="0.25">
      <c r="A1053" s="4">
        <v>47723</v>
      </c>
      <c r="B1053" s="5" t="s">
        <v>49</v>
      </c>
    </row>
    <row r="1054" spans="1:2" x14ac:dyDescent="0.25">
      <c r="A1054" s="4">
        <v>47724</v>
      </c>
      <c r="B1054" s="5" t="s">
        <v>50</v>
      </c>
    </row>
    <row r="1055" spans="1:2" x14ac:dyDescent="0.25">
      <c r="A1055" s="4">
        <v>47725</v>
      </c>
      <c r="B1055" s="5" t="s">
        <v>74</v>
      </c>
    </row>
    <row r="1056" spans="1:2" x14ac:dyDescent="0.25">
      <c r="A1056" s="4">
        <v>4773</v>
      </c>
      <c r="B1056" s="5" t="s">
        <v>220</v>
      </c>
    </row>
    <row r="1057" spans="1:2" x14ac:dyDescent="0.25">
      <c r="A1057" s="4">
        <v>47731</v>
      </c>
      <c r="B1057" s="5" t="s">
        <v>47</v>
      </c>
    </row>
    <row r="1058" spans="1:2" x14ac:dyDescent="0.25">
      <c r="A1058" s="4">
        <v>47732</v>
      </c>
      <c r="B1058" s="5" t="s">
        <v>48</v>
      </c>
    </row>
    <row r="1059" spans="1:2" x14ac:dyDescent="0.25">
      <c r="A1059" s="4">
        <v>47733</v>
      </c>
      <c r="B1059" s="5" t="s">
        <v>49</v>
      </c>
    </row>
    <row r="1060" spans="1:2" x14ac:dyDescent="0.25">
      <c r="A1060" s="4">
        <v>47734</v>
      </c>
      <c r="B1060" s="5" t="s">
        <v>50</v>
      </c>
    </row>
    <row r="1061" spans="1:2" x14ac:dyDescent="0.25">
      <c r="A1061" s="4">
        <v>47735</v>
      </c>
      <c r="B1061" s="5" t="s">
        <v>74</v>
      </c>
    </row>
    <row r="1062" spans="1:2" x14ac:dyDescent="0.25">
      <c r="A1062" s="4">
        <v>4774</v>
      </c>
      <c r="B1062" s="5" t="s">
        <v>430</v>
      </c>
    </row>
    <row r="1063" spans="1:2" x14ac:dyDescent="0.25">
      <c r="A1063" s="4">
        <v>47741</v>
      </c>
      <c r="B1063" s="5" t="s">
        <v>47</v>
      </c>
    </row>
    <row r="1064" spans="1:2" x14ac:dyDescent="0.25">
      <c r="A1064" s="4">
        <v>47742</v>
      </c>
      <c r="B1064" s="5" t="s">
        <v>48</v>
      </c>
    </row>
    <row r="1065" spans="1:2" x14ac:dyDescent="0.25">
      <c r="A1065" s="4">
        <v>47743</v>
      </c>
      <c r="B1065" s="5" t="s">
        <v>49</v>
      </c>
    </row>
    <row r="1066" spans="1:2" x14ac:dyDescent="0.25">
      <c r="A1066" s="4">
        <v>47744</v>
      </c>
      <c r="B1066" s="5" t="s">
        <v>50</v>
      </c>
    </row>
    <row r="1067" spans="1:2" x14ac:dyDescent="0.25">
      <c r="A1067" s="4">
        <v>47745</v>
      </c>
      <c r="B1067" s="5" t="s">
        <v>74</v>
      </c>
    </row>
    <row r="1068" spans="1:2" x14ac:dyDescent="0.25">
      <c r="A1068" s="4">
        <v>4775</v>
      </c>
      <c r="B1068" s="5" t="s">
        <v>88</v>
      </c>
    </row>
    <row r="1069" spans="1:2" x14ac:dyDescent="0.25">
      <c r="A1069" s="4">
        <v>47751</v>
      </c>
      <c r="B1069" s="5" t="s">
        <v>47</v>
      </c>
    </row>
    <row r="1070" spans="1:2" x14ac:dyDescent="0.25">
      <c r="A1070" s="4">
        <v>47752</v>
      </c>
      <c r="B1070" s="5" t="s">
        <v>48</v>
      </c>
    </row>
    <row r="1071" spans="1:2" x14ac:dyDescent="0.25">
      <c r="A1071" s="4">
        <v>47753</v>
      </c>
      <c r="B1071" s="5" t="s">
        <v>49</v>
      </c>
    </row>
    <row r="1072" spans="1:2" x14ac:dyDescent="0.25">
      <c r="A1072" s="4">
        <v>47754</v>
      </c>
      <c r="B1072" s="5" t="s">
        <v>50</v>
      </c>
    </row>
    <row r="1073" spans="1:2" x14ac:dyDescent="0.25">
      <c r="A1073" s="4">
        <v>47755</v>
      </c>
      <c r="B1073" s="5" t="s">
        <v>74</v>
      </c>
    </row>
    <row r="1074" spans="1:2" x14ac:dyDescent="0.25">
      <c r="A1074" s="4">
        <v>4776</v>
      </c>
      <c r="B1074" s="5" t="s">
        <v>431</v>
      </c>
    </row>
    <row r="1075" spans="1:2" x14ac:dyDescent="0.25">
      <c r="A1075" s="4">
        <v>47761</v>
      </c>
      <c r="B1075" s="5" t="s">
        <v>47</v>
      </c>
    </row>
    <row r="1076" spans="1:2" x14ac:dyDescent="0.25">
      <c r="A1076" s="4">
        <v>47762</v>
      </c>
      <c r="B1076" s="5" t="s">
        <v>48</v>
      </c>
    </row>
    <row r="1077" spans="1:2" x14ac:dyDescent="0.25">
      <c r="A1077" s="4">
        <v>47763</v>
      </c>
      <c r="B1077" s="5" t="s">
        <v>49</v>
      </c>
    </row>
    <row r="1078" spans="1:2" x14ac:dyDescent="0.25">
      <c r="A1078" s="4">
        <v>47764</v>
      </c>
      <c r="B1078" s="5" t="s">
        <v>50</v>
      </c>
    </row>
    <row r="1079" spans="1:2" x14ac:dyDescent="0.25">
      <c r="A1079" s="4">
        <v>47765</v>
      </c>
      <c r="B1079" s="5" t="s">
        <v>74</v>
      </c>
    </row>
    <row r="1080" spans="1:2" x14ac:dyDescent="0.25">
      <c r="A1080" s="4">
        <v>479</v>
      </c>
      <c r="B1080" s="5" t="s">
        <v>433</v>
      </c>
    </row>
    <row r="1081" spans="1:2" x14ac:dyDescent="0.25">
      <c r="A1081" s="4">
        <v>4791</v>
      </c>
      <c r="B1081" s="5" t="s">
        <v>433</v>
      </c>
    </row>
    <row r="1082" spans="1:2" x14ac:dyDescent="0.25">
      <c r="A1082" s="4">
        <v>47911</v>
      </c>
      <c r="B1082" s="5" t="s">
        <v>47</v>
      </c>
    </row>
    <row r="1083" spans="1:2" x14ac:dyDescent="0.25">
      <c r="A1083" s="4">
        <v>47912</v>
      </c>
      <c r="B1083" s="5" t="s">
        <v>48</v>
      </c>
    </row>
    <row r="1084" spans="1:2" x14ac:dyDescent="0.25">
      <c r="A1084" s="4">
        <v>47913</v>
      </c>
      <c r="B1084" s="5" t="s">
        <v>49</v>
      </c>
    </row>
    <row r="1085" spans="1:2" x14ac:dyDescent="0.25">
      <c r="A1085" s="4">
        <v>47914</v>
      </c>
      <c r="B1085" s="5" t="s">
        <v>50</v>
      </c>
    </row>
    <row r="1086" spans="1:2" x14ac:dyDescent="0.25">
      <c r="A1086" s="4">
        <v>47915</v>
      </c>
      <c r="B1086" s="5" t="s">
        <v>74</v>
      </c>
    </row>
    <row r="1087" spans="1:2" x14ac:dyDescent="0.25">
      <c r="A1087" s="2">
        <v>48</v>
      </c>
      <c r="B1087" s="3" t="s">
        <v>441</v>
      </c>
    </row>
    <row r="1088" spans="1:2" x14ac:dyDescent="0.25">
      <c r="A1088" s="4">
        <v>481</v>
      </c>
      <c r="B1088" s="5" t="s">
        <v>442</v>
      </c>
    </row>
    <row r="1089" spans="1:2" x14ac:dyDescent="0.25">
      <c r="A1089" s="4">
        <v>482</v>
      </c>
      <c r="B1089" s="5" t="s">
        <v>443</v>
      </c>
    </row>
    <row r="1090" spans="1:2" x14ac:dyDescent="0.25">
      <c r="A1090" s="4">
        <v>483</v>
      </c>
      <c r="B1090" s="5" t="s">
        <v>444</v>
      </c>
    </row>
    <row r="1091" spans="1:2" x14ac:dyDescent="0.25">
      <c r="A1091" s="4">
        <v>484</v>
      </c>
      <c r="B1091" s="5" t="s">
        <v>445</v>
      </c>
    </row>
    <row r="1092" spans="1:2" x14ac:dyDescent="0.25">
      <c r="A1092" s="4">
        <v>485</v>
      </c>
      <c r="B1092" s="5" t="s">
        <v>446</v>
      </c>
    </row>
    <row r="1093" spans="1:2" x14ac:dyDescent="0.25">
      <c r="A1093" s="4">
        <v>489</v>
      </c>
      <c r="B1093" s="5" t="s">
        <v>447</v>
      </c>
    </row>
    <row r="1094" spans="1:2" x14ac:dyDescent="0.25">
      <c r="A1094" s="2">
        <v>49</v>
      </c>
      <c r="B1094" s="3" t="s">
        <v>448</v>
      </c>
    </row>
    <row r="1095" spans="1:2" x14ac:dyDescent="0.25">
      <c r="A1095" s="4">
        <v>491</v>
      </c>
      <c r="B1095" s="5" t="s">
        <v>287</v>
      </c>
    </row>
    <row r="1096" spans="1:2" x14ac:dyDescent="0.25">
      <c r="A1096" s="4">
        <v>4911</v>
      </c>
      <c r="B1096" s="5" t="s">
        <v>288</v>
      </c>
    </row>
    <row r="1097" spans="1:2" x14ac:dyDescent="0.25">
      <c r="A1097" s="4">
        <v>4912</v>
      </c>
      <c r="B1097" s="5" t="s">
        <v>449</v>
      </c>
    </row>
    <row r="1098" spans="1:2" x14ac:dyDescent="0.25">
      <c r="A1098" s="4">
        <v>492</v>
      </c>
      <c r="B1098" s="5" t="s">
        <v>450</v>
      </c>
    </row>
    <row r="1099" spans="1:2" x14ac:dyDescent="0.25">
      <c r="A1099" s="4">
        <v>4921</v>
      </c>
      <c r="B1099" s="5" t="s">
        <v>291</v>
      </c>
    </row>
    <row r="1100" spans="1:2" x14ac:dyDescent="0.25">
      <c r="A1100" s="4">
        <v>4922</v>
      </c>
      <c r="B1100" s="5" t="s">
        <v>292</v>
      </c>
    </row>
    <row r="1101" spans="1:2" x14ac:dyDescent="0.25">
      <c r="A1101" s="4">
        <v>493</v>
      </c>
      <c r="B1101" s="5" t="s">
        <v>293</v>
      </c>
    </row>
    <row r="1102" spans="1:2" x14ac:dyDescent="0.25">
      <c r="A1102" s="4">
        <v>4931</v>
      </c>
      <c r="B1102" s="5" t="s">
        <v>294</v>
      </c>
    </row>
    <row r="1103" spans="1:2" x14ac:dyDescent="0.25">
      <c r="A1103" s="4">
        <v>4932</v>
      </c>
      <c r="B1103" s="5" t="s">
        <v>295</v>
      </c>
    </row>
    <row r="1104" spans="1:2" x14ac:dyDescent="0.25">
      <c r="A1104" s="4">
        <v>494</v>
      </c>
      <c r="B1104" s="5" t="s">
        <v>451</v>
      </c>
    </row>
    <row r="1105" spans="1:2" x14ac:dyDescent="0.25">
      <c r="A1105" s="4">
        <v>495</v>
      </c>
      <c r="B1105" s="5" t="s">
        <v>452</v>
      </c>
    </row>
    <row r="1106" spans="1:2" x14ac:dyDescent="0.25">
      <c r="A1106" s="4">
        <v>496</v>
      </c>
      <c r="B1106" s="5" t="s">
        <v>453</v>
      </c>
    </row>
    <row r="1107" spans="1:2" x14ac:dyDescent="0.25">
      <c r="A1107" s="4">
        <v>497</v>
      </c>
      <c r="B1107" s="5" t="s">
        <v>454</v>
      </c>
    </row>
    <row r="1108" spans="1:2" x14ac:dyDescent="0.25">
      <c r="A1108" s="2">
        <v>50</v>
      </c>
      <c r="B1108" s="3" t="s">
        <v>455</v>
      </c>
    </row>
    <row r="1109" spans="1:2" x14ac:dyDescent="0.25">
      <c r="A1109" s="4">
        <v>501</v>
      </c>
      <c r="B1109" s="5" t="s">
        <v>456</v>
      </c>
    </row>
    <row r="1110" spans="1:2" x14ac:dyDescent="0.25">
      <c r="A1110" s="4">
        <v>5011</v>
      </c>
      <c r="B1110" s="5" t="s">
        <v>457</v>
      </c>
    </row>
    <row r="1111" spans="1:2" x14ac:dyDescent="0.25">
      <c r="A1111" s="4">
        <v>5012</v>
      </c>
      <c r="B1111" s="5" t="s">
        <v>458</v>
      </c>
    </row>
    <row r="1112" spans="1:2" x14ac:dyDescent="0.25">
      <c r="A1112" s="4">
        <v>502</v>
      </c>
      <c r="B1112" s="5" t="s">
        <v>459</v>
      </c>
    </row>
    <row r="1113" spans="1:2" x14ac:dyDescent="0.25">
      <c r="A1113" s="2">
        <v>51</v>
      </c>
      <c r="B1113" s="3" t="s">
        <v>460</v>
      </c>
    </row>
    <row r="1114" spans="1:2" x14ac:dyDescent="0.25">
      <c r="A1114" s="4">
        <v>511</v>
      </c>
      <c r="B1114" s="5" t="s">
        <v>460</v>
      </c>
    </row>
    <row r="1115" spans="1:2" x14ac:dyDescent="0.25">
      <c r="A1115" s="4">
        <v>512</v>
      </c>
      <c r="B1115" s="5" t="s">
        <v>461</v>
      </c>
    </row>
    <row r="1116" spans="1:2" x14ac:dyDescent="0.25">
      <c r="A1116" s="4">
        <v>52</v>
      </c>
      <c r="B1116" s="3" t="s">
        <v>462</v>
      </c>
    </row>
    <row r="1117" spans="1:2" x14ac:dyDescent="0.25">
      <c r="A1117" s="4">
        <v>521</v>
      </c>
      <c r="B1117" s="5" t="s">
        <v>463</v>
      </c>
    </row>
    <row r="1118" spans="1:2" x14ac:dyDescent="0.25">
      <c r="A1118" s="4">
        <v>522</v>
      </c>
      <c r="B1118" s="5" t="s">
        <v>464</v>
      </c>
    </row>
    <row r="1119" spans="1:2" x14ac:dyDescent="0.25">
      <c r="A1119" s="4">
        <v>5221</v>
      </c>
      <c r="B1119" s="5" t="s">
        <v>465</v>
      </c>
    </row>
    <row r="1120" spans="1:2" x14ac:dyDescent="0.25">
      <c r="A1120" s="4">
        <v>5222</v>
      </c>
      <c r="B1120" s="5" t="s">
        <v>466</v>
      </c>
    </row>
    <row r="1121" spans="1:2" x14ac:dyDescent="0.25">
      <c r="A1121" s="4">
        <v>5223</v>
      </c>
      <c r="B1121" s="5" t="s">
        <v>467</v>
      </c>
    </row>
    <row r="1122" spans="1:2" x14ac:dyDescent="0.25">
      <c r="A1122" s="4">
        <v>5224</v>
      </c>
      <c r="B1122" s="5" t="s">
        <v>468</v>
      </c>
    </row>
    <row r="1123" spans="1:2" x14ac:dyDescent="0.25">
      <c r="A1123" s="4">
        <v>523</v>
      </c>
      <c r="B1123" s="5" t="s">
        <v>469</v>
      </c>
    </row>
    <row r="1124" spans="1:2" x14ac:dyDescent="0.25">
      <c r="A1124" s="4">
        <v>56</v>
      </c>
      <c r="B1124" s="3" t="s">
        <v>470</v>
      </c>
    </row>
    <row r="1125" spans="1:2" x14ac:dyDescent="0.25">
      <c r="A1125" s="4">
        <v>561</v>
      </c>
      <c r="B1125" s="5" t="s">
        <v>471</v>
      </c>
    </row>
    <row r="1126" spans="1:2" x14ac:dyDescent="0.25">
      <c r="A1126" s="4">
        <v>562</v>
      </c>
      <c r="B1126" s="5" t="s">
        <v>472</v>
      </c>
    </row>
    <row r="1127" spans="1:2" x14ac:dyDescent="0.25">
      <c r="A1127" s="4">
        <v>563</v>
      </c>
      <c r="B1127" s="5" t="s">
        <v>473</v>
      </c>
    </row>
    <row r="1128" spans="1:2" x14ac:dyDescent="0.25">
      <c r="A1128" s="4">
        <v>5631</v>
      </c>
      <c r="B1128" s="5" t="s">
        <v>474</v>
      </c>
    </row>
    <row r="1129" spans="1:2" x14ac:dyDescent="0.25">
      <c r="A1129" s="4">
        <v>5632</v>
      </c>
      <c r="B1129" s="5" t="s">
        <v>475</v>
      </c>
    </row>
    <row r="1130" spans="1:2" x14ac:dyDescent="0.25">
      <c r="A1130" s="4">
        <v>564</v>
      </c>
      <c r="B1130" s="5" t="s">
        <v>476</v>
      </c>
    </row>
    <row r="1131" spans="1:2" x14ac:dyDescent="0.25">
      <c r="A1131" s="4">
        <v>5641</v>
      </c>
      <c r="B1131" s="5" t="s">
        <v>474</v>
      </c>
    </row>
    <row r="1132" spans="1:2" x14ac:dyDescent="0.25">
      <c r="A1132" s="4">
        <v>5642</v>
      </c>
      <c r="B1132" s="5" t="s">
        <v>475</v>
      </c>
    </row>
    <row r="1133" spans="1:2" x14ac:dyDescent="0.25">
      <c r="A1133" s="4">
        <v>57</v>
      </c>
      <c r="B1133" s="3" t="s">
        <v>477</v>
      </c>
    </row>
    <row r="1134" spans="1:2" x14ac:dyDescent="0.25">
      <c r="A1134" s="4">
        <v>571</v>
      </c>
      <c r="B1134" s="5" t="s">
        <v>477</v>
      </c>
    </row>
    <row r="1135" spans="1:2" x14ac:dyDescent="0.25">
      <c r="A1135" s="4">
        <v>5711</v>
      </c>
      <c r="B1135" s="5" t="s">
        <v>158</v>
      </c>
    </row>
    <row r="1136" spans="1:2" x14ac:dyDescent="0.25">
      <c r="A1136" s="4">
        <v>5712</v>
      </c>
      <c r="B1136" s="5" t="s">
        <v>478</v>
      </c>
    </row>
    <row r="1137" spans="1:2" x14ac:dyDescent="0.25">
      <c r="A1137" s="4">
        <v>5713</v>
      </c>
      <c r="B1137" s="5" t="s">
        <v>88</v>
      </c>
    </row>
    <row r="1138" spans="1:2" x14ac:dyDescent="0.25">
      <c r="A1138" s="4">
        <v>572</v>
      </c>
      <c r="B1138" s="5" t="s">
        <v>479</v>
      </c>
    </row>
    <row r="1139" spans="1:2" x14ac:dyDescent="0.25">
      <c r="A1139" s="4">
        <v>573</v>
      </c>
      <c r="B1139" s="5" t="s">
        <v>480</v>
      </c>
    </row>
    <row r="1140" spans="1:2" x14ac:dyDescent="0.25">
      <c r="A1140" s="4">
        <v>58</v>
      </c>
      <c r="B1140" s="3" t="s">
        <v>466</v>
      </c>
    </row>
    <row r="1141" spans="1:2" x14ac:dyDescent="0.25">
      <c r="A1141" s="4">
        <v>581</v>
      </c>
      <c r="B1141" s="5" t="s">
        <v>481</v>
      </c>
    </row>
    <row r="1142" spans="1:2" x14ac:dyDescent="0.25">
      <c r="A1142" s="4">
        <v>582</v>
      </c>
      <c r="B1142" s="5" t="s">
        <v>482</v>
      </c>
    </row>
    <row r="1143" spans="1:2" x14ac:dyDescent="0.25">
      <c r="A1143" s="4">
        <v>583</v>
      </c>
      <c r="B1143" s="5" t="s">
        <v>483</v>
      </c>
    </row>
    <row r="1144" spans="1:2" x14ac:dyDescent="0.25">
      <c r="A1144" s="4">
        <v>584</v>
      </c>
      <c r="B1144" s="5" t="s">
        <v>484</v>
      </c>
    </row>
    <row r="1145" spans="1:2" x14ac:dyDescent="0.25">
      <c r="A1145" s="4">
        <v>585</v>
      </c>
      <c r="B1145" s="5" t="s">
        <v>485</v>
      </c>
    </row>
    <row r="1146" spans="1:2" x14ac:dyDescent="0.25">
      <c r="A1146" s="4">
        <v>589</v>
      </c>
      <c r="B1146" s="5" t="s">
        <v>486</v>
      </c>
    </row>
    <row r="1147" spans="1:2" x14ac:dyDescent="0.25">
      <c r="A1147" s="2">
        <v>59</v>
      </c>
      <c r="B1147" s="3" t="s">
        <v>487</v>
      </c>
    </row>
    <row r="1148" spans="1:2" x14ac:dyDescent="0.25">
      <c r="A1148" s="4">
        <v>591</v>
      </c>
      <c r="B1148" s="5" t="s">
        <v>488</v>
      </c>
    </row>
    <row r="1149" spans="1:2" x14ac:dyDescent="0.25">
      <c r="A1149" s="4">
        <v>5911</v>
      </c>
      <c r="B1149" s="5" t="s">
        <v>489</v>
      </c>
    </row>
    <row r="1150" spans="1:2" x14ac:dyDescent="0.25">
      <c r="A1150" s="4">
        <v>5912</v>
      </c>
      <c r="B1150" s="5" t="s">
        <v>490</v>
      </c>
    </row>
    <row r="1151" spans="1:2" x14ac:dyDescent="0.25">
      <c r="A1151" s="4">
        <v>592</v>
      </c>
      <c r="B1151" s="5" t="s">
        <v>491</v>
      </c>
    </row>
    <row r="1152" spans="1:2" x14ac:dyDescent="0.25">
      <c r="A1152" s="4">
        <v>5921</v>
      </c>
      <c r="B1152" s="5" t="s">
        <v>491</v>
      </c>
    </row>
    <row r="1153" spans="1:2" x14ac:dyDescent="0.25">
      <c r="A1153" s="4">
        <v>5922</v>
      </c>
      <c r="B1153" s="5" t="s">
        <v>492</v>
      </c>
    </row>
    <row r="1154" spans="1:2" x14ac:dyDescent="0.25">
      <c r="A1154" s="4">
        <v>60</v>
      </c>
      <c r="B1154" s="5" t="s">
        <v>493</v>
      </c>
    </row>
    <row r="1155" spans="1:2" x14ac:dyDescent="0.25">
      <c r="A1155" s="4">
        <v>601</v>
      </c>
      <c r="B1155" s="5" t="s">
        <v>114</v>
      </c>
    </row>
    <row r="1156" spans="1:2" x14ac:dyDescent="0.25">
      <c r="A1156" s="4">
        <v>6011</v>
      </c>
      <c r="B1156" s="5" t="s">
        <v>115</v>
      </c>
    </row>
    <row r="1157" spans="1:2" x14ac:dyDescent="0.25">
      <c r="A1157" s="4">
        <v>6012</v>
      </c>
      <c r="B1157" s="5" t="s">
        <v>116</v>
      </c>
    </row>
    <row r="1158" spans="1:2" x14ac:dyDescent="0.25">
      <c r="A1158" s="4">
        <v>6013</v>
      </c>
      <c r="B1158" s="5" t="s">
        <v>117</v>
      </c>
    </row>
    <row r="1159" spans="1:2" x14ac:dyDescent="0.25">
      <c r="A1159" s="4">
        <v>6014</v>
      </c>
      <c r="B1159" s="5" t="s">
        <v>120</v>
      </c>
    </row>
    <row r="1160" spans="1:2" x14ac:dyDescent="0.25">
      <c r="A1160" s="4">
        <v>6018</v>
      </c>
      <c r="B1160" s="5" t="s">
        <v>121</v>
      </c>
    </row>
    <row r="1161" spans="1:2" x14ac:dyDescent="0.25">
      <c r="A1161" s="4">
        <v>602</v>
      </c>
      <c r="B1161" s="5" t="s">
        <v>141</v>
      </c>
    </row>
    <row r="1162" spans="1:2" x14ac:dyDescent="0.25">
      <c r="A1162" s="4">
        <v>6021</v>
      </c>
      <c r="B1162" s="5" t="s">
        <v>142</v>
      </c>
    </row>
    <row r="1163" spans="1:2" x14ac:dyDescent="0.25">
      <c r="A1163" s="4">
        <v>6022</v>
      </c>
      <c r="B1163" s="5" t="s">
        <v>143</v>
      </c>
    </row>
    <row r="1164" spans="1:2" x14ac:dyDescent="0.25">
      <c r="A1164" s="4">
        <v>6023</v>
      </c>
      <c r="B1164" s="5" t="s">
        <v>494</v>
      </c>
    </row>
    <row r="1165" spans="1:2" x14ac:dyDescent="0.25">
      <c r="A1165" s="4">
        <v>6024</v>
      </c>
      <c r="B1165" s="5" t="s">
        <v>145</v>
      </c>
    </row>
    <row r="1166" spans="1:2" x14ac:dyDescent="0.25">
      <c r="A1166" s="4">
        <v>603</v>
      </c>
      <c r="B1166" s="5" t="s">
        <v>146</v>
      </c>
    </row>
    <row r="1167" spans="1:2" x14ac:dyDescent="0.25">
      <c r="A1167" s="4">
        <v>6031</v>
      </c>
      <c r="B1167" s="5" t="s">
        <v>147</v>
      </c>
    </row>
    <row r="1168" spans="1:2" x14ac:dyDescent="0.25">
      <c r="A1168" s="4">
        <v>6032</v>
      </c>
      <c r="B1168" s="5" t="s">
        <v>148</v>
      </c>
    </row>
    <row r="1169" spans="1:2" x14ac:dyDescent="0.25">
      <c r="A1169" s="4">
        <v>6033</v>
      </c>
      <c r="B1169" s="5" t="s">
        <v>153</v>
      </c>
    </row>
    <row r="1170" spans="1:2" x14ac:dyDescent="0.25">
      <c r="A1170" s="4">
        <v>604</v>
      </c>
      <c r="B1170" s="5" t="s">
        <v>154</v>
      </c>
    </row>
    <row r="1171" spans="1:2" x14ac:dyDescent="0.25">
      <c r="A1171" s="4">
        <v>6041</v>
      </c>
      <c r="B1171" s="5" t="s">
        <v>155</v>
      </c>
    </row>
    <row r="1172" spans="1:2" x14ac:dyDescent="0.25">
      <c r="A1172" s="4">
        <v>6042</v>
      </c>
      <c r="B1172" s="5" t="s">
        <v>156</v>
      </c>
    </row>
    <row r="1173" spans="1:2" x14ac:dyDescent="0.25">
      <c r="A1173" s="4">
        <v>609</v>
      </c>
      <c r="B1173" s="5" t="s">
        <v>495</v>
      </c>
    </row>
    <row r="1174" spans="1:2" x14ac:dyDescent="0.25">
      <c r="A1174" s="4">
        <v>6091</v>
      </c>
      <c r="B1174" s="5" t="s">
        <v>496</v>
      </c>
    </row>
    <row r="1175" spans="1:2" x14ac:dyDescent="0.25">
      <c r="A1175" s="4">
        <v>60911</v>
      </c>
      <c r="B1175" s="5" t="s">
        <v>497</v>
      </c>
    </row>
    <row r="1176" spans="1:2" x14ac:dyDescent="0.25">
      <c r="A1176" s="4">
        <v>60912</v>
      </c>
      <c r="B1176" s="5" t="s">
        <v>100</v>
      </c>
    </row>
    <row r="1177" spans="1:2" x14ac:dyDescent="0.25">
      <c r="A1177" s="4">
        <v>60913</v>
      </c>
      <c r="B1177" s="5" t="s">
        <v>334</v>
      </c>
    </row>
    <row r="1178" spans="1:2" x14ac:dyDescent="0.25">
      <c r="A1178" s="4">
        <v>60914</v>
      </c>
      <c r="B1178" s="5" t="s">
        <v>498</v>
      </c>
    </row>
    <row r="1179" spans="1:2" x14ac:dyDescent="0.25">
      <c r="A1179" s="4">
        <v>60919</v>
      </c>
      <c r="B1179" s="5" t="s">
        <v>499</v>
      </c>
    </row>
    <row r="1180" spans="1:2" x14ac:dyDescent="0.25">
      <c r="A1180" s="4">
        <v>6092</v>
      </c>
      <c r="B1180" s="5" t="s">
        <v>500</v>
      </c>
    </row>
    <row r="1181" spans="1:2" x14ac:dyDescent="0.25">
      <c r="A1181" s="4">
        <v>60921</v>
      </c>
      <c r="B1181" s="5" t="s">
        <v>497</v>
      </c>
    </row>
    <row r="1182" spans="1:2" x14ac:dyDescent="0.25">
      <c r="A1182" s="4">
        <v>60922</v>
      </c>
      <c r="B1182" s="5" t="s">
        <v>100</v>
      </c>
    </row>
    <row r="1183" spans="1:2" x14ac:dyDescent="0.25">
      <c r="A1183" s="4">
        <v>60923</v>
      </c>
      <c r="B1183" s="5" t="s">
        <v>334</v>
      </c>
    </row>
    <row r="1184" spans="1:2" x14ac:dyDescent="0.25">
      <c r="A1184" s="4">
        <v>60924</v>
      </c>
      <c r="B1184" s="5" t="s">
        <v>498</v>
      </c>
    </row>
    <row r="1185" spans="1:2" x14ac:dyDescent="0.25">
      <c r="A1185" s="4">
        <v>60925</v>
      </c>
      <c r="B1185" s="5" t="s">
        <v>501</v>
      </c>
    </row>
    <row r="1186" spans="1:2" x14ac:dyDescent="0.25">
      <c r="A1186" s="4">
        <v>6093</v>
      </c>
      <c r="B1186" s="5" t="s">
        <v>502</v>
      </c>
    </row>
    <row r="1187" spans="1:2" x14ac:dyDescent="0.25">
      <c r="A1187" s="4">
        <v>60931</v>
      </c>
      <c r="B1187" s="5" t="s">
        <v>497</v>
      </c>
    </row>
    <row r="1188" spans="1:2" x14ac:dyDescent="0.25">
      <c r="A1188" s="4">
        <v>60932</v>
      </c>
      <c r="B1188" s="5" t="s">
        <v>100</v>
      </c>
    </row>
    <row r="1189" spans="1:2" x14ac:dyDescent="0.25">
      <c r="A1189" s="4">
        <v>60933</v>
      </c>
      <c r="B1189" s="5" t="s">
        <v>503</v>
      </c>
    </row>
    <row r="1190" spans="1:2" x14ac:dyDescent="0.25">
      <c r="A1190" s="4">
        <v>60934</v>
      </c>
      <c r="B1190" s="5" t="s">
        <v>498</v>
      </c>
    </row>
    <row r="1191" spans="1:2" x14ac:dyDescent="0.25">
      <c r="A1191" s="4">
        <v>60935</v>
      </c>
      <c r="B1191" s="5" t="s">
        <v>504</v>
      </c>
    </row>
    <row r="1192" spans="1:2" x14ac:dyDescent="0.25">
      <c r="A1192" s="4">
        <v>6094</v>
      </c>
      <c r="B1192" s="5" t="s">
        <v>505</v>
      </c>
    </row>
    <row r="1193" spans="1:2" x14ac:dyDescent="0.25">
      <c r="A1193" s="4">
        <v>60941</v>
      </c>
      <c r="B1193" s="5" t="s">
        <v>497</v>
      </c>
    </row>
    <row r="1194" spans="1:2" x14ac:dyDescent="0.25">
      <c r="A1194" s="4">
        <v>60942</v>
      </c>
      <c r="B1194" s="5" t="s">
        <v>100</v>
      </c>
    </row>
    <row r="1195" spans="1:2" x14ac:dyDescent="0.25">
      <c r="A1195" s="4">
        <v>60943</v>
      </c>
      <c r="B1195" s="5" t="s">
        <v>503</v>
      </c>
    </row>
    <row r="1196" spans="1:2" x14ac:dyDescent="0.25">
      <c r="A1196" s="4">
        <v>60944</v>
      </c>
      <c r="B1196" s="5" t="s">
        <v>498</v>
      </c>
    </row>
    <row r="1197" spans="1:2" x14ac:dyDescent="0.25">
      <c r="A1197" s="4">
        <v>60945</v>
      </c>
      <c r="B1197" s="5" t="s">
        <v>504</v>
      </c>
    </row>
    <row r="1198" spans="1:2" x14ac:dyDescent="0.25">
      <c r="A1198" s="2">
        <v>61</v>
      </c>
      <c r="B1198" s="3" t="s">
        <v>506</v>
      </c>
    </row>
    <row r="1199" spans="1:2" x14ac:dyDescent="0.25">
      <c r="A1199" s="4">
        <v>611</v>
      </c>
      <c r="B1199" s="5" t="s">
        <v>114</v>
      </c>
    </row>
    <row r="1200" spans="1:2" x14ac:dyDescent="0.25">
      <c r="A1200" s="4">
        <v>6111</v>
      </c>
      <c r="B1200" s="5" t="s">
        <v>115</v>
      </c>
    </row>
    <row r="1201" spans="1:2" x14ac:dyDescent="0.25">
      <c r="A1201" s="4">
        <v>6112</v>
      </c>
      <c r="B1201" s="5" t="s">
        <v>116</v>
      </c>
    </row>
    <row r="1202" spans="1:2" x14ac:dyDescent="0.25">
      <c r="A1202" s="4">
        <v>6113</v>
      </c>
      <c r="B1202" s="5" t="s">
        <v>117</v>
      </c>
    </row>
    <row r="1203" spans="1:2" x14ac:dyDescent="0.25">
      <c r="A1203" s="4">
        <v>6114</v>
      </c>
      <c r="B1203" s="5" t="s">
        <v>120</v>
      </c>
    </row>
    <row r="1204" spans="1:2" x14ac:dyDescent="0.25">
      <c r="A1204" s="4">
        <v>6115</v>
      </c>
      <c r="B1204" s="5" t="s">
        <v>121</v>
      </c>
    </row>
    <row r="1205" spans="1:2" x14ac:dyDescent="0.25">
      <c r="A1205" s="4">
        <v>612</v>
      </c>
      <c r="B1205" s="5" t="s">
        <v>141</v>
      </c>
    </row>
    <row r="1206" spans="1:2" x14ac:dyDescent="0.25">
      <c r="A1206" s="4">
        <v>6121</v>
      </c>
      <c r="B1206" s="5" t="s">
        <v>142</v>
      </c>
    </row>
    <row r="1207" spans="1:2" x14ac:dyDescent="0.25">
      <c r="A1207" s="4">
        <v>6122</v>
      </c>
      <c r="B1207" s="5" t="s">
        <v>143</v>
      </c>
    </row>
    <row r="1208" spans="1:2" x14ac:dyDescent="0.25">
      <c r="A1208" s="4">
        <v>6123</v>
      </c>
      <c r="B1208" s="5" t="s">
        <v>494</v>
      </c>
    </row>
    <row r="1209" spans="1:2" x14ac:dyDescent="0.25">
      <c r="A1209" s="4">
        <v>6124</v>
      </c>
      <c r="B1209" s="5" t="s">
        <v>145</v>
      </c>
    </row>
    <row r="1210" spans="1:2" x14ac:dyDescent="0.25">
      <c r="A1210" s="4">
        <v>613</v>
      </c>
      <c r="B1210" s="5" t="s">
        <v>146</v>
      </c>
    </row>
    <row r="1211" spans="1:2" x14ac:dyDescent="0.25">
      <c r="A1211" s="4">
        <v>6131</v>
      </c>
      <c r="B1211" s="5" t="s">
        <v>147</v>
      </c>
    </row>
    <row r="1212" spans="1:2" x14ac:dyDescent="0.25">
      <c r="A1212" s="4">
        <v>6132</v>
      </c>
      <c r="B1212" s="5" t="s">
        <v>148</v>
      </c>
    </row>
    <row r="1213" spans="1:2" x14ac:dyDescent="0.25">
      <c r="A1213" s="4">
        <v>61321</v>
      </c>
      <c r="B1213" s="5" t="s">
        <v>709</v>
      </c>
    </row>
    <row r="1214" spans="1:2" x14ac:dyDescent="0.25">
      <c r="A1214" s="4">
        <v>613211</v>
      </c>
      <c r="B1214" s="5" t="s">
        <v>710</v>
      </c>
    </row>
    <row r="1215" spans="1:2" x14ac:dyDescent="0.25">
      <c r="A1215" s="4">
        <v>613212</v>
      </c>
      <c r="B1215" s="5" t="s">
        <v>711</v>
      </c>
    </row>
    <row r="1216" spans="1:2" x14ac:dyDescent="0.25">
      <c r="A1216" s="4">
        <v>613213</v>
      </c>
      <c r="B1216" s="5" t="s">
        <v>712</v>
      </c>
    </row>
    <row r="1217" spans="1:2" x14ac:dyDescent="0.25">
      <c r="A1217" s="4">
        <v>613214</v>
      </c>
      <c r="B1217" s="5" t="s">
        <v>713</v>
      </c>
    </row>
    <row r="1218" spans="1:2" x14ac:dyDescent="0.25">
      <c r="A1218" s="4">
        <v>61322</v>
      </c>
      <c r="B1218" s="5" t="s">
        <v>714</v>
      </c>
    </row>
    <row r="1219" spans="1:2" x14ac:dyDescent="0.25">
      <c r="A1219" s="4">
        <v>613221</v>
      </c>
      <c r="B1219" s="5" t="s">
        <v>715</v>
      </c>
    </row>
    <row r="1220" spans="1:2" x14ac:dyDescent="0.25">
      <c r="A1220" s="4">
        <v>613222</v>
      </c>
      <c r="B1220" s="5" t="s">
        <v>716</v>
      </c>
    </row>
    <row r="1221" spans="1:2" x14ac:dyDescent="0.25">
      <c r="A1221" s="4">
        <v>613223</v>
      </c>
      <c r="B1221" s="5" t="s">
        <v>717</v>
      </c>
    </row>
    <row r="1222" spans="1:2" x14ac:dyDescent="0.25">
      <c r="A1222" s="4">
        <v>613224</v>
      </c>
      <c r="B1222" s="5" t="s">
        <v>718</v>
      </c>
    </row>
    <row r="1223" spans="1:2" x14ac:dyDescent="0.25">
      <c r="A1223" s="4">
        <v>613225</v>
      </c>
      <c r="B1223" s="5" t="s">
        <v>719</v>
      </c>
    </row>
    <row r="1224" spans="1:2" x14ac:dyDescent="0.25">
      <c r="A1224" s="4">
        <v>613226</v>
      </c>
      <c r="B1224" s="5" t="s">
        <v>720</v>
      </c>
    </row>
    <row r="1225" spans="1:2" x14ac:dyDescent="0.25">
      <c r="A1225" s="4">
        <v>613227</v>
      </c>
      <c r="B1225" s="5" t="s">
        <v>721</v>
      </c>
    </row>
    <row r="1226" spans="1:2" x14ac:dyDescent="0.25">
      <c r="A1226" s="4">
        <v>61323</v>
      </c>
      <c r="B1226" s="5" t="s">
        <v>722</v>
      </c>
    </row>
    <row r="1227" spans="1:2" x14ac:dyDescent="0.25">
      <c r="A1227" s="4">
        <v>613231</v>
      </c>
      <c r="B1227" s="5" t="s">
        <v>723</v>
      </c>
    </row>
    <row r="1228" spans="1:2" x14ac:dyDescent="0.25">
      <c r="A1228" s="4">
        <v>613232</v>
      </c>
      <c r="B1228" s="5" t="s">
        <v>724</v>
      </c>
    </row>
    <row r="1229" spans="1:2" x14ac:dyDescent="0.25">
      <c r="A1229" s="4">
        <v>613233</v>
      </c>
      <c r="B1229" s="5" t="s">
        <v>725</v>
      </c>
    </row>
    <row r="1230" spans="1:2" x14ac:dyDescent="0.25">
      <c r="A1230" s="4">
        <v>6133</v>
      </c>
      <c r="B1230" s="5" t="s">
        <v>153</v>
      </c>
    </row>
    <row r="1231" spans="1:2" x14ac:dyDescent="0.25">
      <c r="A1231" s="4">
        <v>614</v>
      </c>
      <c r="B1231" s="5" t="s">
        <v>154</v>
      </c>
    </row>
    <row r="1232" spans="1:2" x14ac:dyDescent="0.25">
      <c r="A1232" s="4">
        <v>6141</v>
      </c>
      <c r="B1232" s="5" t="s">
        <v>155</v>
      </c>
    </row>
    <row r="1233" spans="1:2" x14ac:dyDescent="0.25">
      <c r="A1233" s="4">
        <v>6142</v>
      </c>
      <c r="B1233" s="5" t="s">
        <v>156</v>
      </c>
    </row>
    <row r="1234" spans="1:2" x14ac:dyDescent="0.25">
      <c r="A1234" s="2">
        <v>62</v>
      </c>
      <c r="B1234" s="3" t="s">
        <v>507</v>
      </c>
    </row>
    <row r="1235" spans="1:2" x14ac:dyDescent="0.25">
      <c r="A1235" s="4">
        <v>621</v>
      </c>
      <c r="B1235" s="5" t="s">
        <v>508</v>
      </c>
    </row>
    <row r="1236" spans="1:2" x14ac:dyDescent="0.25">
      <c r="A1236" s="4">
        <v>6211</v>
      </c>
      <c r="B1236" s="5" t="s">
        <v>509</v>
      </c>
    </row>
    <row r="1237" spans="1:2" x14ac:dyDescent="0.25">
      <c r="A1237" s="4">
        <v>6212</v>
      </c>
      <c r="B1237" s="5" t="s">
        <v>498</v>
      </c>
    </row>
    <row r="1238" spans="1:2" x14ac:dyDescent="0.25">
      <c r="A1238" s="4">
        <v>6213</v>
      </c>
      <c r="B1238" s="5" t="s">
        <v>510</v>
      </c>
    </row>
    <row r="1239" spans="1:2" x14ac:dyDescent="0.25">
      <c r="A1239" s="4">
        <v>6214</v>
      </c>
      <c r="B1239" s="5" t="s">
        <v>511</v>
      </c>
    </row>
    <row r="1240" spans="1:2" x14ac:dyDescent="0.25">
      <c r="A1240" s="4">
        <v>6215</v>
      </c>
      <c r="B1240" s="5" t="s">
        <v>512</v>
      </c>
    </row>
    <row r="1241" spans="1:2" x14ac:dyDescent="0.25">
      <c r="A1241" s="4">
        <v>622</v>
      </c>
      <c r="B1241" s="5" t="s">
        <v>513</v>
      </c>
    </row>
    <row r="1242" spans="1:2" x14ac:dyDescent="0.25">
      <c r="A1242" s="4">
        <v>623</v>
      </c>
      <c r="B1242" s="5" t="s">
        <v>514</v>
      </c>
    </row>
    <row r="1243" spans="1:2" x14ac:dyDescent="0.25">
      <c r="A1243" s="4">
        <v>624</v>
      </c>
      <c r="B1243" s="5" t="s">
        <v>515</v>
      </c>
    </row>
    <row r="1244" spans="1:2" x14ac:dyDescent="0.25">
      <c r="A1244" s="4">
        <v>625</v>
      </c>
      <c r="B1244" s="5" t="s">
        <v>516</v>
      </c>
    </row>
    <row r="1245" spans="1:2" x14ac:dyDescent="0.25">
      <c r="A1245" s="4">
        <v>626</v>
      </c>
      <c r="B1245" s="5" t="s">
        <v>63</v>
      </c>
    </row>
    <row r="1246" spans="1:2" x14ac:dyDescent="0.25">
      <c r="A1246" s="4">
        <v>627</v>
      </c>
      <c r="B1246" s="5" t="s">
        <v>517</v>
      </c>
    </row>
    <row r="1247" spans="1:2" x14ac:dyDescent="0.25">
      <c r="A1247" s="4">
        <v>6271</v>
      </c>
      <c r="B1247" s="5" t="s">
        <v>518</v>
      </c>
    </row>
    <row r="1248" spans="1:2" x14ac:dyDescent="0.25">
      <c r="A1248" s="4">
        <v>6272</v>
      </c>
      <c r="B1248" s="5" t="s">
        <v>519</v>
      </c>
    </row>
    <row r="1249" spans="1:2" x14ac:dyDescent="0.25">
      <c r="A1249" s="4">
        <v>6273</v>
      </c>
      <c r="B1249" s="5" t="s">
        <v>520</v>
      </c>
    </row>
    <row r="1250" spans="1:2" x14ac:dyDescent="0.25">
      <c r="A1250" s="4">
        <v>6274</v>
      </c>
      <c r="B1250" s="5" t="s">
        <v>521</v>
      </c>
    </row>
    <row r="1251" spans="1:2" x14ac:dyDescent="0.25">
      <c r="A1251" s="4">
        <v>6275</v>
      </c>
      <c r="B1251" s="5" t="s">
        <v>522</v>
      </c>
    </row>
    <row r="1252" spans="1:2" x14ac:dyDescent="0.25">
      <c r="A1252" s="4">
        <v>6276</v>
      </c>
      <c r="B1252" s="5" t="s">
        <v>523</v>
      </c>
    </row>
    <row r="1253" spans="1:2" x14ac:dyDescent="0.25">
      <c r="A1253" s="4">
        <v>6277</v>
      </c>
      <c r="B1253" s="5" t="s">
        <v>524</v>
      </c>
    </row>
    <row r="1254" spans="1:2" x14ac:dyDescent="0.25">
      <c r="A1254" s="4">
        <v>628</v>
      </c>
      <c r="B1254" s="5" t="s">
        <v>525</v>
      </c>
    </row>
    <row r="1255" spans="1:2" x14ac:dyDescent="0.25">
      <c r="A1255" s="4">
        <v>629</v>
      </c>
      <c r="B1255" s="5" t="s">
        <v>526</v>
      </c>
    </row>
    <row r="1256" spans="1:2" x14ac:dyDescent="0.25">
      <c r="A1256" s="4">
        <v>6291</v>
      </c>
      <c r="B1256" s="5" t="s">
        <v>527</v>
      </c>
    </row>
    <row r="1257" spans="1:2" x14ac:dyDescent="0.25">
      <c r="A1257" s="4">
        <v>6292</v>
      </c>
      <c r="B1257" s="5" t="s">
        <v>389</v>
      </c>
    </row>
    <row r="1258" spans="1:2" x14ac:dyDescent="0.25">
      <c r="A1258" s="4">
        <v>6293</v>
      </c>
      <c r="B1258" s="5" t="s">
        <v>528</v>
      </c>
    </row>
    <row r="1259" spans="1:2" x14ac:dyDescent="0.25">
      <c r="A1259" s="2">
        <v>63</v>
      </c>
      <c r="B1259" s="3" t="s">
        <v>529</v>
      </c>
    </row>
    <row r="1260" spans="1:2" x14ac:dyDescent="0.25">
      <c r="A1260" s="4">
        <v>631</v>
      </c>
      <c r="B1260" s="5" t="s">
        <v>530</v>
      </c>
    </row>
    <row r="1261" spans="1:2" x14ac:dyDescent="0.25">
      <c r="A1261" s="4">
        <v>6311</v>
      </c>
      <c r="B1261" s="5" t="s">
        <v>497</v>
      </c>
    </row>
    <row r="1262" spans="1:2" x14ac:dyDescent="0.25">
      <c r="A1262" s="4">
        <v>63111</v>
      </c>
      <c r="B1262" s="5" t="s">
        <v>531</v>
      </c>
    </row>
    <row r="1263" spans="1:2" x14ac:dyDescent="0.25">
      <c r="A1263" s="4">
        <v>63112</v>
      </c>
      <c r="B1263" s="5" t="s">
        <v>532</v>
      </c>
    </row>
    <row r="1264" spans="1:2" x14ac:dyDescent="0.25">
      <c r="A1264" s="4">
        <v>6312</v>
      </c>
      <c r="B1264" s="5" t="s">
        <v>533</v>
      </c>
    </row>
    <row r="1265" spans="1:2" x14ac:dyDescent="0.25">
      <c r="A1265" s="4">
        <v>6313</v>
      </c>
      <c r="B1265" s="5" t="s">
        <v>534</v>
      </c>
    </row>
    <row r="1266" spans="1:2" x14ac:dyDescent="0.25">
      <c r="A1266" s="4">
        <v>6314</v>
      </c>
      <c r="B1266" s="5" t="s">
        <v>535</v>
      </c>
    </row>
    <row r="1267" spans="1:2" x14ac:dyDescent="0.25">
      <c r="A1267" s="4">
        <v>6315</v>
      </c>
      <c r="B1267" s="5" t="s">
        <v>536</v>
      </c>
    </row>
    <row r="1268" spans="1:2" x14ac:dyDescent="0.25">
      <c r="A1268" s="4">
        <v>632</v>
      </c>
      <c r="B1268" s="5" t="s">
        <v>537</v>
      </c>
    </row>
    <row r="1269" spans="1:2" x14ac:dyDescent="0.25">
      <c r="A1269" s="4">
        <v>6321</v>
      </c>
      <c r="B1269" s="5" t="s">
        <v>538</v>
      </c>
    </row>
    <row r="1270" spans="1:2" x14ac:dyDescent="0.25">
      <c r="A1270" s="4">
        <v>6322</v>
      </c>
      <c r="B1270" s="5" t="s">
        <v>539</v>
      </c>
    </row>
    <row r="1271" spans="1:2" x14ac:dyDescent="0.25">
      <c r="A1271" s="4">
        <v>6323</v>
      </c>
      <c r="B1271" s="5" t="s">
        <v>540</v>
      </c>
    </row>
    <row r="1272" spans="1:2" x14ac:dyDescent="0.25">
      <c r="A1272" s="4">
        <v>6324</v>
      </c>
      <c r="B1272" s="5" t="s">
        <v>541</v>
      </c>
    </row>
    <row r="1273" spans="1:2" x14ac:dyDescent="0.25">
      <c r="A1273" s="4">
        <v>6325</v>
      </c>
      <c r="B1273" s="5" t="s">
        <v>542</v>
      </c>
    </row>
    <row r="1274" spans="1:2" x14ac:dyDescent="0.25">
      <c r="A1274" s="4">
        <v>6326</v>
      </c>
      <c r="B1274" s="5" t="s">
        <v>543</v>
      </c>
    </row>
    <row r="1275" spans="1:2" x14ac:dyDescent="0.25">
      <c r="A1275" s="4">
        <v>6327</v>
      </c>
      <c r="B1275" s="5" t="s">
        <v>544</v>
      </c>
    </row>
    <row r="1276" spans="1:2" x14ac:dyDescent="0.25">
      <c r="A1276" s="4">
        <v>6329</v>
      </c>
      <c r="B1276" s="5" t="s">
        <v>545</v>
      </c>
    </row>
    <row r="1277" spans="1:2" x14ac:dyDescent="0.25">
      <c r="A1277" s="4">
        <v>633</v>
      </c>
      <c r="B1277" s="5" t="s">
        <v>546</v>
      </c>
    </row>
    <row r="1278" spans="1:2" x14ac:dyDescent="0.25">
      <c r="A1278" s="4">
        <v>634</v>
      </c>
      <c r="B1278" s="5" t="s">
        <v>547</v>
      </c>
    </row>
    <row r="1279" spans="1:2" x14ac:dyDescent="0.25">
      <c r="A1279" s="4">
        <v>6341</v>
      </c>
      <c r="B1279" s="5" t="s">
        <v>158</v>
      </c>
    </row>
    <row r="1280" spans="1:2" x14ac:dyDescent="0.25">
      <c r="A1280" s="4">
        <v>6342</v>
      </c>
      <c r="B1280" s="5" t="s">
        <v>220</v>
      </c>
    </row>
    <row r="1281" spans="1:2" x14ac:dyDescent="0.25">
      <c r="A1281" s="4">
        <v>6343</v>
      </c>
      <c r="B1281" s="5" t="s">
        <v>87</v>
      </c>
    </row>
    <row r="1282" spans="1:2" x14ac:dyDescent="0.25">
      <c r="A1282" s="4">
        <v>6344</v>
      </c>
      <c r="B1282" s="5" t="s">
        <v>88</v>
      </c>
    </row>
    <row r="1283" spans="1:2" x14ac:dyDescent="0.25">
      <c r="A1283" s="4">
        <v>6345</v>
      </c>
      <c r="B1283" s="5" t="s">
        <v>431</v>
      </c>
    </row>
    <row r="1284" spans="1:2" x14ac:dyDescent="0.25">
      <c r="A1284" s="4">
        <v>635</v>
      </c>
      <c r="B1284" s="5" t="s">
        <v>101</v>
      </c>
    </row>
    <row r="1285" spans="1:2" x14ac:dyDescent="0.25">
      <c r="A1285" s="4">
        <v>6351</v>
      </c>
      <c r="B1285" s="5" t="s">
        <v>159</v>
      </c>
    </row>
    <row r="1286" spans="1:2" x14ac:dyDescent="0.25">
      <c r="A1286" s="4">
        <v>6352</v>
      </c>
      <c r="B1286" s="5" t="s">
        <v>162</v>
      </c>
    </row>
    <row r="1287" spans="1:2" x14ac:dyDescent="0.25">
      <c r="A1287" s="4">
        <v>6353</v>
      </c>
      <c r="B1287" s="5" t="s">
        <v>165</v>
      </c>
    </row>
    <row r="1288" spans="1:2" x14ac:dyDescent="0.25">
      <c r="A1288" s="4">
        <v>6354</v>
      </c>
      <c r="B1288" s="5" t="s">
        <v>166</v>
      </c>
    </row>
    <row r="1289" spans="1:2" x14ac:dyDescent="0.25">
      <c r="A1289" s="4">
        <v>6356</v>
      </c>
      <c r="B1289" s="5" t="s">
        <v>168</v>
      </c>
    </row>
    <row r="1290" spans="1:2" x14ac:dyDescent="0.25">
      <c r="A1290" s="4">
        <v>636</v>
      </c>
      <c r="B1290" s="5" t="s">
        <v>548</v>
      </c>
    </row>
    <row r="1291" spans="1:2" x14ac:dyDescent="0.25">
      <c r="A1291" s="4">
        <v>6361</v>
      </c>
      <c r="B1291" s="5" t="s">
        <v>549</v>
      </c>
    </row>
    <row r="1292" spans="1:2" x14ac:dyDescent="0.25">
      <c r="A1292" s="4">
        <v>6362</v>
      </c>
      <c r="B1292" s="5" t="s">
        <v>550</v>
      </c>
    </row>
    <row r="1293" spans="1:2" x14ac:dyDescent="0.25">
      <c r="A1293" s="4">
        <v>6363</v>
      </c>
      <c r="B1293" s="5" t="s">
        <v>551</v>
      </c>
    </row>
    <row r="1294" spans="1:2" x14ac:dyDescent="0.25">
      <c r="A1294" s="4">
        <v>6364</v>
      </c>
      <c r="B1294" s="5" t="s">
        <v>552</v>
      </c>
    </row>
    <row r="1295" spans="1:2" x14ac:dyDescent="0.25">
      <c r="A1295" s="4">
        <v>6365</v>
      </c>
      <c r="B1295" s="5" t="s">
        <v>553</v>
      </c>
    </row>
    <row r="1296" spans="1:2" x14ac:dyDescent="0.25">
      <c r="A1296" s="4">
        <v>6366</v>
      </c>
      <c r="B1296" s="5" t="s">
        <v>554</v>
      </c>
    </row>
    <row r="1297" spans="1:2" x14ac:dyDescent="0.25">
      <c r="A1297" s="4">
        <v>6367</v>
      </c>
      <c r="B1297" s="5" t="s">
        <v>555</v>
      </c>
    </row>
    <row r="1298" spans="1:2" x14ac:dyDescent="0.25">
      <c r="A1298" s="4">
        <v>637</v>
      </c>
      <c r="B1298" s="5" t="s">
        <v>556</v>
      </c>
    </row>
    <row r="1299" spans="1:2" x14ac:dyDescent="0.25">
      <c r="A1299" s="4">
        <v>6371</v>
      </c>
      <c r="B1299" s="5" t="s">
        <v>557</v>
      </c>
    </row>
    <row r="1300" spans="1:2" x14ac:dyDescent="0.25">
      <c r="A1300" s="4">
        <v>6372</v>
      </c>
      <c r="B1300" s="5" t="s">
        <v>558</v>
      </c>
    </row>
    <row r="1301" spans="1:2" x14ac:dyDescent="0.25">
      <c r="A1301" s="4">
        <v>6373</v>
      </c>
      <c r="B1301" s="5" t="s">
        <v>559</v>
      </c>
    </row>
    <row r="1302" spans="1:2" x14ac:dyDescent="0.25">
      <c r="A1302" s="4">
        <v>638</v>
      </c>
      <c r="B1302" s="5" t="s">
        <v>560</v>
      </c>
    </row>
    <row r="1303" spans="1:2" x14ac:dyDescent="0.25">
      <c r="A1303" s="4">
        <v>639</v>
      </c>
      <c r="B1303" s="5" t="s">
        <v>561</v>
      </c>
    </row>
    <row r="1304" spans="1:2" x14ac:dyDescent="0.25">
      <c r="A1304" s="4">
        <v>6391</v>
      </c>
      <c r="B1304" s="5" t="s">
        <v>562</v>
      </c>
    </row>
    <row r="1305" spans="1:2" x14ac:dyDescent="0.25">
      <c r="A1305" s="4">
        <v>6392</v>
      </c>
      <c r="B1305" s="5" t="s">
        <v>563</v>
      </c>
    </row>
    <row r="1306" spans="1:2" x14ac:dyDescent="0.25">
      <c r="A1306" s="2">
        <v>64</v>
      </c>
      <c r="B1306" s="3" t="s">
        <v>564</v>
      </c>
    </row>
    <row r="1307" spans="1:2" x14ac:dyDescent="0.25">
      <c r="A1307" s="4">
        <v>641</v>
      </c>
      <c r="B1307" s="5" t="s">
        <v>327</v>
      </c>
    </row>
    <row r="1308" spans="1:2" x14ac:dyDescent="0.25">
      <c r="A1308" s="4">
        <v>6411</v>
      </c>
      <c r="B1308" s="5" t="s">
        <v>328</v>
      </c>
    </row>
    <row r="1309" spans="1:2" x14ac:dyDescent="0.25">
      <c r="A1309" s="4">
        <v>6412</v>
      </c>
      <c r="B1309" s="5" t="s">
        <v>565</v>
      </c>
    </row>
    <row r="1310" spans="1:2" x14ac:dyDescent="0.25">
      <c r="A1310" s="4">
        <v>6413</v>
      </c>
      <c r="B1310" s="5" t="s">
        <v>348</v>
      </c>
    </row>
    <row r="1311" spans="1:2" x14ac:dyDescent="0.25">
      <c r="A1311" s="4">
        <v>6414</v>
      </c>
      <c r="B1311" s="5" t="s">
        <v>566</v>
      </c>
    </row>
    <row r="1312" spans="1:2" x14ac:dyDescent="0.25">
      <c r="A1312" s="4">
        <v>6415</v>
      </c>
      <c r="B1312" s="5" t="s">
        <v>567</v>
      </c>
    </row>
    <row r="1313" spans="1:2" x14ac:dyDescent="0.25">
      <c r="A1313" s="4">
        <v>6416</v>
      </c>
      <c r="B1313" s="5" t="s">
        <v>568</v>
      </c>
    </row>
    <row r="1314" spans="1:2" x14ac:dyDescent="0.25">
      <c r="A1314" s="4">
        <v>6419</v>
      </c>
      <c r="B1314" s="5" t="s">
        <v>545</v>
      </c>
    </row>
    <row r="1315" spans="1:2" x14ac:dyDescent="0.25">
      <c r="A1315" s="4">
        <v>642</v>
      </c>
      <c r="B1315" s="5" t="s">
        <v>569</v>
      </c>
    </row>
    <row r="1316" spans="1:2" x14ac:dyDescent="0.25">
      <c r="A1316" s="4">
        <v>643</v>
      </c>
      <c r="B1316" s="5" t="s">
        <v>570</v>
      </c>
    </row>
    <row r="1317" spans="1:2" x14ac:dyDescent="0.25">
      <c r="A1317" s="4">
        <v>6431</v>
      </c>
      <c r="B1317" s="5" t="s">
        <v>364</v>
      </c>
    </row>
    <row r="1318" spans="1:2" x14ac:dyDescent="0.25">
      <c r="A1318" s="4">
        <v>6432</v>
      </c>
      <c r="B1318" s="5" t="s">
        <v>571</v>
      </c>
    </row>
    <row r="1319" spans="1:2" x14ac:dyDescent="0.25">
      <c r="A1319" s="4">
        <v>6433</v>
      </c>
      <c r="B1319" s="5" t="s">
        <v>360</v>
      </c>
    </row>
    <row r="1320" spans="1:2" x14ac:dyDescent="0.25">
      <c r="A1320" s="4">
        <v>6434</v>
      </c>
      <c r="B1320" s="5" t="s">
        <v>572</v>
      </c>
    </row>
    <row r="1321" spans="1:2" x14ac:dyDescent="0.25">
      <c r="A1321" s="4">
        <v>6439</v>
      </c>
      <c r="B1321" s="5" t="s">
        <v>545</v>
      </c>
    </row>
    <row r="1322" spans="1:2" x14ac:dyDescent="0.25">
      <c r="A1322" s="4">
        <v>644</v>
      </c>
      <c r="B1322" s="5" t="s">
        <v>573</v>
      </c>
    </row>
    <row r="1323" spans="1:2" x14ac:dyDescent="0.25">
      <c r="A1323" s="4">
        <v>6441</v>
      </c>
      <c r="B1323" s="5" t="s">
        <v>574</v>
      </c>
    </row>
    <row r="1324" spans="1:2" x14ac:dyDescent="0.25">
      <c r="A1324" s="4">
        <v>6442</v>
      </c>
      <c r="B1324" s="5" t="s">
        <v>575</v>
      </c>
    </row>
    <row r="1325" spans="1:2" x14ac:dyDescent="0.25">
      <c r="A1325" s="4">
        <v>6443</v>
      </c>
      <c r="B1325" s="5" t="s">
        <v>576</v>
      </c>
    </row>
    <row r="1326" spans="1:2" x14ac:dyDescent="0.25">
      <c r="A1326" s="2">
        <v>65</v>
      </c>
      <c r="B1326" s="3" t="s">
        <v>577</v>
      </c>
    </row>
    <row r="1327" spans="1:2" x14ac:dyDescent="0.25">
      <c r="A1327" s="4">
        <v>651</v>
      </c>
      <c r="B1327" s="5" t="s">
        <v>100</v>
      </c>
    </row>
    <row r="1328" spans="1:2" x14ac:dyDescent="0.25">
      <c r="A1328" s="4">
        <v>652</v>
      </c>
      <c r="B1328" s="5" t="s">
        <v>77</v>
      </c>
    </row>
    <row r="1329" spans="1:2" x14ac:dyDescent="0.25">
      <c r="A1329" s="4">
        <v>653</v>
      </c>
      <c r="B1329" s="5" t="s">
        <v>578</v>
      </c>
    </row>
    <row r="1330" spans="1:2" x14ac:dyDescent="0.25">
      <c r="A1330" s="4">
        <v>654</v>
      </c>
      <c r="B1330" s="5" t="s">
        <v>579</v>
      </c>
    </row>
    <row r="1331" spans="1:2" x14ac:dyDescent="0.25">
      <c r="A1331" s="4">
        <v>655</v>
      </c>
      <c r="B1331" s="5" t="s">
        <v>580</v>
      </c>
    </row>
    <row r="1332" spans="1:2" x14ac:dyDescent="0.25">
      <c r="A1332" s="4">
        <v>6551</v>
      </c>
      <c r="B1332" s="5" t="s">
        <v>581</v>
      </c>
    </row>
    <row r="1333" spans="1:2" x14ac:dyDescent="0.25">
      <c r="A1333" s="4">
        <v>65511</v>
      </c>
      <c r="B1333" s="5" t="s">
        <v>158</v>
      </c>
    </row>
    <row r="1334" spans="1:2" x14ac:dyDescent="0.25">
      <c r="A1334" s="4">
        <v>65512</v>
      </c>
      <c r="B1334" s="5" t="s">
        <v>220</v>
      </c>
    </row>
    <row r="1335" spans="1:2" x14ac:dyDescent="0.25">
      <c r="A1335" s="4">
        <v>65513</v>
      </c>
      <c r="B1335" s="5" t="s">
        <v>87</v>
      </c>
    </row>
    <row r="1336" spans="1:2" x14ac:dyDescent="0.25">
      <c r="A1336" s="4">
        <v>65514</v>
      </c>
      <c r="B1336" s="5" t="s">
        <v>88</v>
      </c>
    </row>
    <row r="1337" spans="1:2" x14ac:dyDescent="0.25">
      <c r="A1337" s="4">
        <v>65515</v>
      </c>
      <c r="B1337" s="5" t="s">
        <v>89</v>
      </c>
    </row>
    <row r="1338" spans="1:2" x14ac:dyDescent="0.25">
      <c r="A1338" s="4">
        <v>6552</v>
      </c>
      <c r="B1338" s="5" t="s">
        <v>582</v>
      </c>
    </row>
    <row r="1339" spans="1:2" x14ac:dyDescent="0.25">
      <c r="A1339" s="4">
        <v>65521</v>
      </c>
      <c r="B1339" s="5" t="s">
        <v>158</v>
      </c>
    </row>
    <row r="1340" spans="1:2" x14ac:dyDescent="0.25">
      <c r="A1340" s="4">
        <v>65522</v>
      </c>
      <c r="B1340" s="5" t="s">
        <v>220</v>
      </c>
    </row>
    <row r="1341" spans="1:2" x14ac:dyDescent="0.25">
      <c r="A1341" s="4">
        <v>65523</v>
      </c>
      <c r="B1341" s="5" t="s">
        <v>583</v>
      </c>
    </row>
    <row r="1342" spans="1:2" x14ac:dyDescent="0.25">
      <c r="A1342" s="4">
        <v>65524</v>
      </c>
      <c r="B1342" s="5" t="s">
        <v>88</v>
      </c>
    </row>
    <row r="1343" spans="1:2" x14ac:dyDescent="0.25">
      <c r="A1343" s="4">
        <v>65525</v>
      </c>
      <c r="B1343" s="5" t="s">
        <v>431</v>
      </c>
    </row>
    <row r="1344" spans="1:2" x14ac:dyDescent="0.25">
      <c r="A1344" s="4">
        <v>656</v>
      </c>
      <c r="B1344" s="5" t="s">
        <v>148</v>
      </c>
    </row>
    <row r="1345" spans="1:2" x14ac:dyDescent="0.25">
      <c r="A1345" s="4">
        <v>658</v>
      </c>
      <c r="B1345" s="5" t="s">
        <v>584</v>
      </c>
    </row>
    <row r="1346" spans="1:2" x14ac:dyDescent="0.25">
      <c r="A1346" s="4">
        <v>659</v>
      </c>
      <c r="B1346" s="5" t="s">
        <v>577</v>
      </c>
    </row>
    <row r="1347" spans="1:2" x14ac:dyDescent="0.25">
      <c r="A1347" s="4">
        <v>6591</v>
      </c>
      <c r="B1347" s="5" t="s">
        <v>585</v>
      </c>
    </row>
    <row r="1348" spans="1:2" x14ac:dyDescent="0.25">
      <c r="A1348" s="4">
        <v>6592</v>
      </c>
      <c r="B1348" s="5" t="s">
        <v>586</v>
      </c>
    </row>
    <row r="1349" spans="1:2" x14ac:dyDescent="0.25">
      <c r="A1349" s="2">
        <v>66</v>
      </c>
      <c r="B1349" s="3" t="s">
        <v>587</v>
      </c>
    </row>
    <row r="1350" spans="1:2" x14ac:dyDescent="0.25">
      <c r="A1350" s="4">
        <v>661</v>
      </c>
      <c r="B1350" s="5" t="s">
        <v>588</v>
      </c>
    </row>
    <row r="1351" spans="1:2" x14ac:dyDescent="0.25">
      <c r="A1351" s="4">
        <v>6611</v>
      </c>
      <c r="B1351" s="5" t="s">
        <v>114</v>
      </c>
    </row>
    <row r="1352" spans="1:2" x14ac:dyDescent="0.25">
      <c r="A1352" s="4">
        <v>6612</v>
      </c>
      <c r="B1352" s="5" t="s">
        <v>589</v>
      </c>
    </row>
    <row r="1353" spans="1:2" x14ac:dyDescent="0.25">
      <c r="A1353" s="4">
        <v>6613</v>
      </c>
      <c r="B1353" s="5" t="s">
        <v>157</v>
      </c>
    </row>
    <row r="1354" spans="1:2" x14ac:dyDescent="0.25">
      <c r="A1354" s="4">
        <v>66131</v>
      </c>
      <c r="B1354" s="5" t="s">
        <v>158</v>
      </c>
    </row>
    <row r="1355" spans="1:2" x14ac:dyDescent="0.25">
      <c r="A1355" s="4">
        <v>66132</v>
      </c>
      <c r="B1355" s="5" t="s">
        <v>583</v>
      </c>
    </row>
    <row r="1356" spans="1:2" x14ac:dyDescent="0.25">
      <c r="A1356" s="4">
        <v>66133</v>
      </c>
      <c r="B1356" s="5" t="s">
        <v>88</v>
      </c>
    </row>
    <row r="1357" spans="1:2" x14ac:dyDescent="0.25">
      <c r="A1357" s="4">
        <v>66134</v>
      </c>
      <c r="B1357" s="5" t="s">
        <v>431</v>
      </c>
    </row>
    <row r="1358" spans="1:2" x14ac:dyDescent="0.25">
      <c r="A1358" s="4">
        <v>662</v>
      </c>
      <c r="B1358" s="5" t="s">
        <v>590</v>
      </c>
    </row>
    <row r="1359" spans="1:2" x14ac:dyDescent="0.25">
      <c r="A1359" s="4">
        <v>6621</v>
      </c>
      <c r="B1359" s="5" t="s">
        <v>158</v>
      </c>
    </row>
    <row r="1360" spans="1:2" x14ac:dyDescent="0.25">
      <c r="A1360" s="4">
        <v>6622</v>
      </c>
      <c r="B1360" s="5" t="s">
        <v>89</v>
      </c>
    </row>
    <row r="1361" spans="1:2" x14ac:dyDescent="0.25">
      <c r="A1361" s="2">
        <v>67</v>
      </c>
      <c r="B1361" s="3" t="s">
        <v>591</v>
      </c>
    </row>
    <row r="1362" spans="1:2" x14ac:dyDescent="0.25">
      <c r="A1362" s="4">
        <v>671</v>
      </c>
      <c r="B1362" s="5" t="s">
        <v>592</v>
      </c>
    </row>
    <row r="1363" spans="1:2" x14ac:dyDescent="0.25">
      <c r="A1363" s="4">
        <v>6711</v>
      </c>
      <c r="B1363" s="5" t="s">
        <v>404</v>
      </c>
    </row>
    <row r="1364" spans="1:2" x14ac:dyDescent="0.25">
      <c r="A1364" s="4">
        <v>6712</v>
      </c>
      <c r="B1364" s="5" t="s">
        <v>407</v>
      </c>
    </row>
    <row r="1365" spans="1:2" x14ac:dyDescent="0.25">
      <c r="A1365" s="4">
        <v>6713</v>
      </c>
      <c r="B1365" s="5" t="s">
        <v>593</v>
      </c>
    </row>
    <row r="1366" spans="1:2" x14ac:dyDescent="0.25">
      <c r="A1366" s="4">
        <v>6714</v>
      </c>
      <c r="B1366" s="5" t="s">
        <v>594</v>
      </c>
    </row>
    <row r="1367" spans="1:2" x14ac:dyDescent="0.25">
      <c r="A1367" s="4">
        <v>672</v>
      </c>
      <c r="B1367" s="5" t="s">
        <v>595</v>
      </c>
    </row>
    <row r="1368" spans="1:2" x14ac:dyDescent="0.25">
      <c r="A1368" s="4">
        <v>673</v>
      </c>
      <c r="B1368" s="5" t="s">
        <v>596</v>
      </c>
    </row>
    <row r="1369" spans="1:2" x14ac:dyDescent="0.25">
      <c r="A1369" s="4">
        <v>6731</v>
      </c>
      <c r="B1369" s="5" t="s">
        <v>404</v>
      </c>
    </row>
    <row r="1370" spans="1:2" x14ac:dyDescent="0.25">
      <c r="A1370" s="4">
        <v>67311</v>
      </c>
      <c r="B1370" s="5" t="s">
        <v>405</v>
      </c>
    </row>
    <row r="1371" spans="1:2" x14ac:dyDescent="0.25">
      <c r="A1371" s="4">
        <v>67312</v>
      </c>
      <c r="B1371" s="5" t="s">
        <v>406</v>
      </c>
    </row>
    <row r="1372" spans="1:2" x14ac:dyDescent="0.25">
      <c r="A1372" s="4">
        <v>6732</v>
      </c>
      <c r="B1372" s="5" t="s">
        <v>407</v>
      </c>
    </row>
    <row r="1373" spans="1:2" x14ac:dyDescent="0.25">
      <c r="A1373" s="4">
        <v>6733</v>
      </c>
      <c r="B1373" s="5" t="s">
        <v>413</v>
      </c>
    </row>
    <row r="1374" spans="1:2" x14ac:dyDescent="0.25">
      <c r="A1374" s="4">
        <v>6734</v>
      </c>
      <c r="B1374" s="5" t="s">
        <v>594</v>
      </c>
    </row>
    <row r="1375" spans="1:2" x14ac:dyDescent="0.25">
      <c r="A1375" s="4">
        <v>6735</v>
      </c>
      <c r="B1375" s="5" t="s">
        <v>408</v>
      </c>
    </row>
    <row r="1376" spans="1:2" x14ac:dyDescent="0.25">
      <c r="A1376" s="4">
        <v>6736</v>
      </c>
      <c r="B1376" s="5" t="s">
        <v>597</v>
      </c>
    </row>
    <row r="1377" spans="1:2" x14ac:dyDescent="0.25">
      <c r="A1377" s="4">
        <v>6737</v>
      </c>
      <c r="B1377" s="5" t="s">
        <v>598</v>
      </c>
    </row>
    <row r="1378" spans="1:2" x14ac:dyDescent="0.25">
      <c r="A1378" s="4">
        <v>675</v>
      </c>
      <c r="B1378" s="5" t="s">
        <v>599</v>
      </c>
    </row>
    <row r="1379" spans="1:2" x14ac:dyDescent="0.25">
      <c r="A1379" s="4">
        <v>676</v>
      </c>
      <c r="B1379" s="5" t="s">
        <v>600</v>
      </c>
    </row>
    <row r="1380" spans="1:2" x14ac:dyDescent="0.25">
      <c r="A1380" s="4">
        <v>677</v>
      </c>
      <c r="B1380" s="5" t="s">
        <v>601</v>
      </c>
    </row>
    <row r="1381" spans="1:2" x14ac:dyDescent="0.25">
      <c r="A1381" s="4">
        <v>679</v>
      </c>
      <c r="B1381" s="5" t="s">
        <v>602</v>
      </c>
    </row>
    <row r="1382" spans="1:2" x14ac:dyDescent="0.25">
      <c r="A1382" s="4">
        <v>6791</v>
      </c>
      <c r="B1382" s="5" t="s">
        <v>603</v>
      </c>
    </row>
    <row r="1383" spans="1:2" x14ac:dyDescent="0.25">
      <c r="A1383" s="4">
        <v>6792</v>
      </c>
      <c r="B1383" s="5" t="s">
        <v>604</v>
      </c>
    </row>
    <row r="1384" spans="1:2" x14ac:dyDescent="0.25">
      <c r="A1384" s="2">
        <v>68</v>
      </c>
      <c r="B1384" s="3" t="s">
        <v>605</v>
      </c>
    </row>
    <row r="1385" spans="1:2" x14ac:dyDescent="0.25">
      <c r="A1385" s="4">
        <v>681</v>
      </c>
      <c r="B1385" s="5" t="s">
        <v>606</v>
      </c>
    </row>
    <row r="1386" spans="1:2" x14ac:dyDescent="0.25">
      <c r="A1386" s="4">
        <v>6811</v>
      </c>
      <c r="B1386" s="5" t="s">
        <v>607</v>
      </c>
    </row>
    <row r="1387" spans="1:2" x14ac:dyDescent="0.25">
      <c r="A1387" s="4">
        <v>68111</v>
      </c>
      <c r="B1387" s="5" t="s">
        <v>608</v>
      </c>
    </row>
    <row r="1388" spans="1:2" x14ac:dyDescent="0.25">
      <c r="A1388" s="4">
        <v>68112</v>
      </c>
      <c r="B1388" s="5" t="s">
        <v>307</v>
      </c>
    </row>
    <row r="1389" spans="1:2" x14ac:dyDescent="0.25">
      <c r="A1389" s="4">
        <v>68113</v>
      </c>
      <c r="B1389" s="5" t="s">
        <v>609</v>
      </c>
    </row>
    <row r="1390" spans="1:2" x14ac:dyDescent="0.25">
      <c r="A1390" s="4">
        <v>6812</v>
      </c>
      <c r="B1390" s="5" t="s">
        <v>610</v>
      </c>
    </row>
    <row r="1391" spans="1:2" x14ac:dyDescent="0.25">
      <c r="A1391" s="4">
        <v>68121</v>
      </c>
      <c r="B1391" s="5" t="s">
        <v>162</v>
      </c>
    </row>
    <row r="1392" spans="1:2" x14ac:dyDescent="0.25">
      <c r="A1392" s="4">
        <v>6813</v>
      </c>
      <c r="B1392" s="5" t="s">
        <v>611</v>
      </c>
    </row>
    <row r="1393" spans="1:2" x14ac:dyDescent="0.25">
      <c r="A1393" s="4">
        <v>68131</v>
      </c>
      <c r="B1393" s="5" t="s">
        <v>162</v>
      </c>
    </row>
    <row r="1394" spans="1:2" x14ac:dyDescent="0.25">
      <c r="A1394" s="4">
        <v>68132</v>
      </c>
      <c r="B1394" s="5" t="s">
        <v>165</v>
      </c>
    </row>
    <row r="1395" spans="1:2" x14ac:dyDescent="0.25">
      <c r="A1395" s="4">
        <v>68133</v>
      </c>
      <c r="B1395" s="5" t="s">
        <v>166</v>
      </c>
    </row>
    <row r="1396" spans="1:2" x14ac:dyDescent="0.25">
      <c r="A1396" s="4">
        <v>68134</v>
      </c>
      <c r="B1396" s="5" t="s">
        <v>168</v>
      </c>
    </row>
    <row r="1397" spans="1:2" x14ac:dyDescent="0.25">
      <c r="A1397" s="4">
        <v>6814</v>
      </c>
      <c r="B1397" s="5" t="s">
        <v>612</v>
      </c>
    </row>
    <row r="1398" spans="1:2" x14ac:dyDescent="0.25">
      <c r="A1398" s="4">
        <v>68141</v>
      </c>
      <c r="B1398" s="5" t="s">
        <v>162</v>
      </c>
    </row>
    <row r="1399" spans="1:2" x14ac:dyDescent="0.25">
      <c r="A1399" s="4">
        <v>68142</v>
      </c>
      <c r="B1399" s="5" t="s">
        <v>165</v>
      </c>
    </row>
    <row r="1400" spans="1:2" x14ac:dyDescent="0.25">
      <c r="A1400" s="4">
        <v>68143</v>
      </c>
      <c r="B1400" s="5" t="s">
        <v>166</v>
      </c>
    </row>
    <row r="1401" spans="1:2" x14ac:dyDescent="0.25">
      <c r="A1401" s="4">
        <v>68144</v>
      </c>
      <c r="B1401" s="5" t="s">
        <v>167</v>
      </c>
    </row>
    <row r="1402" spans="1:2" x14ac:dyDescent="0.25">
      <c r="A1402" s="4">
        <v>68145</v>
      </c>
      <c r="B1402" s="5" t="s">
        <v>168</v>
      </c>
    </row>
    <row r="1403" spans="1:2" x14ac:dyDescent="0.25">
      <c r="A1403" s="4">
        <v>68146</v>
      </c>
      <c r="B1403" s="5" t="s">
        <v>169</v>
      </c>
    </row>
    <row r="1404" spans="1:2" x14ac:dyDescent="0.25">
      <c r="A1404" s="4">
        <v>6815</v>
      </c>
      <c r="B1404" s="5" t="s">
        <v>613</v>
      </c>
    </row>
    <row r="1405" spans="1:2" x14ac:dyDescent="0.25">
      <c r="A1405" s="4">
        <v>68151</v>
      </c>
      <c r="B1405" s="5" t="s">
        <v>162</v>
      </c>
    </row>
    <row r="1406" spans="1:2" x14ac:dyDescent="0.25">
      <c r="A1406" s="4">
        <v>68152</v>
      </c>
      <c r="B1406" s="5" t="s">
        <v>165</v>
      </c>
    </row>
    <row r="1407" spans="1:2" x14ac:dyDescent="0.25">
      <c r="A1407" s="4">
        <v>68153</v>
      </c>
      <c r="B1407" s="5" t="s">
        <v>166</v>
      </c>
    </row>
    <row r="1408" spans="1:2" x14ac:dyDescent="0.25">
      <c r="A1408" s="4">
        <v>68154</v>
      </c>
      <c r="B1408" s="5" t="s">
        <v>167</v>
      </c>
    </row>
    <row r="1409" spans="1:2" x14ac:dyDescent="0.25">
      <c r="A1409" s="4">
        <v>68155</v>
      </c>
      <c r="B1409" s="5" t="s">
        <v>168</v>
      </c>
    </row>
    <row r="1410" spans="1:2" x14ac:dyDescent="0.25">
      <c r="A1410" s="4">
        <v>68156</v>
      </c>
      <c r="B1410" s="5" t="s">
        <v>169</v>
      </c>
    </row>
    <row r="1411" spans="1:2" x14ac:dyDescent="0.25">
      <c r="A1411" s="4">
        <v>6816</v>
      </c>
      <c r="B1411" s="5" t="s">
        <v>614</v>
      </c>
    </row>
    <row r="1412" spans="1:2" x14ac:dyDescent="0.25">
      <c r="A1412" s="4">
        <v>68161</v>
      </c>
      <c r="B1412" s="5" t="s">
        <v>162</v>
      </c>
    </row>
    <row r="1413" spans="1:2" x14ac:dyDescent="0.25">
      <c r="A1413" s="4">
        <v>68162</v>
      </c>
      <c r="B1413" s="5" t="s">
        <v>165</v>
      </c>
    </row>
    <row r="1414" spans="1:2" x14ac:dyDescent="0.25">
      <c r="A1414" s="4">
        <v>6817</v>
      </c>
      <c r="B1414" s="5" t="s">
        <v>615</v>
      </c>
    </row>
    <row r="1415" spans="1:2" x14ac:dyDescent="0.25">
      <c r="A1415" s="4">
        <v>68171</v>
      </c>
      <c r="B1415" s="5" t="s">
        <v>317</v>
      </c>
    </row>
    <row r="1416" spans="1:2" x14ac:dyDescent="0.25">
      <c r="A1416" s="4">
        <v>68172</v>
      </c>
      <c r="B1416" s="5" t="s">
        <v>318</v>
      </c>
    </row>
    <row r="1417" spans="1:2" x14ac:dyDescent="0.25">
      <c r="A1417" s="4">
        <v>6818</v>
      </c>
      <c r="B1417" s="5" t="s">
        <v>616</v>
      </c>
    </row>
    <row r="1418" spans="1:2" x14ac:dyDescent="0.25">
      <c r="A1418" s="4">
        <v>68181</v>
      </c>
      <c r="B1418" s="5" t="s">
        <v>317</v>
      </c>
    </row>
    <row r="1419" spans="1:2" x14ac:dyDescent="0.25">
      <c r="A1419" s="4">
        <v>68182</v>
      </c>
      <c r="B1419" s="5" t="s">
        <v>318</v>
      </c>
    </row>
    <row r="1420" spans="1:2" x14ac:dyDescent="0.25">
      <c r="A1420" s="4">
        <v>682</v>
      </c>
      <c r="B1420" s="5" t="s">
        <v>617</v>
      </c>
    </row>
    <row r="1421" spans="1:2" x14ac:dyDescent="0.25">
      <c r="A1421" s="4">
        <v>6821</v>
      </c>
      <c r="B1421" s="5" t="s">
        <v>618</v>
      </c>
    </row>
    <row r="1422" spans="1:2" x14ac:dyDescent="0.25">
      <c r="A1422" s="4">
        <v>68211</v>
      </c>
      <c r="B1422" s="5" t="s">
        <v>253</v>
      </c>
    </row>
    <row r="1423" spans="1:2" x14ac:dyDescent="0.25">
      <c r="A1423" s="4">
        <v>68212</v>
      </c>
      <c r="B1423" s="5" t="s">
        <v>171</v>
      </c>
    </row>
    <row r="1424" spans="1:2" x14ac:dyDescent="0.25">
      <c r="A1424" s="4">
        <v>68213</v>
      </c>
      <c r="B1424" s="5" t="s">
        <v>172</v>
      </c>
    </row>
    <row r="1425" spans="1:2" x14ac:dyDescent="0.25">
      <c r="A1425" s="4">
        <v>68214</v>
      </c>
      <c r="B1425" s="5" t="s">
        <v>260</v>
      </c>
    </row>
    <row r="1426" spans="1:2" x14ac:dyDescent="0.25">
      <c r="A1426" s="4">
        <v>68215</v>
      </c>
      <c r="B1426" s="5" t="s">
        <v>174</v>
      </c>
    </row>
    <row r="1427" spans="1:2" x14ac:dyDescent="0.25">
      <c r="A1427" s="4">
        <v>68219</v>
      </c>
      <c r="B1427" s="5" t="s">
        <v>176</v>
      </c>
    </row>
    <row r="1428" spans="1:2" x14ac:dyDescent="0.25">
      <c r="A1428" s="4">
        <v>6822</v>
      </c>
      <c r="B1428" s="5" t="s">
        <v>619</v>
      </c>
    </row>
    <row r="1429" spans="1:2" x14ac:dyDescent="0.25">
      <c r="A1429" s="4">
        <v>68221</v>
      </c>
      <c r="B1429" s="5" t="s">
        <v>253</v>
      </c>
    </row>
    <row r="1430" spans="1:2" x14ac:dyDescent="0.25">
      <c r="A1430" s="4">
        <v>68222</v>
      </c>
      <c r="B1430" s="5" t="s">
        <v>171</v>
      </c>
    </row>
    <row r="1431" spans="1:2" x14ac:dyDescent="0.25">
      <c r="A1431" s="4">
        <v>68223</v>
      </c>
      <c r="B1431" s="5" t="s">
        <v>172</v>
      </c>
    </row>
    <row r="1432" spans="1:2" x14ac:dyDescent="0.25">
      <c r="A1432" s="4">
        <v>68224</v>
      </c>
      <c r="B1432" s="5" t="s">
        <v>260</v>
      </c>
    </row>
    <row r="1433" spans="1:2" x14ac:dyDescent="0.25">
      <c r="A1433" s="4">
        <v>68225</v>
      </c>
      <c r="B1433" s="5" t="s">
        <v>174</v>
      </c>
    </row>
    <row r="1434" spans="1:2" x14ac:dyDescent="0.25">
      <c r="A1434" s="4">
        <v>68229</v>
      </c>
      <c r="B1434" s="5" t="s">
        <v>176</v>
      </c>
    </row>
    <row r="1435" spans="1:2" x14ac:dyDescent="0.25">
      <c r="A1435" s="4">
        <v>6823</v>
      </c>
      <c r="B1435" s="5" t="s">
        <v>620</v>
      </c>
    </row>
    <row r="1436" spans="1:2" x14ac:dyDescent="0.25">
      <c r="A1436" s="4">
        <v>68231</v>
      </c>
      <c r="B1436" s="5" t="s">
        <v>253</v>
      </c>
    </row>
    <row r="1437" spans="1:2" x14ac:dyDescent="0.25">
      <c r="A1437" s="4">
        <v>68232</v>
      </c>
      <c r="B1437" s="5" t="s">
        <v>171</v>
      </c>
    </row>
    <row r="1438" spans="1:2" x14ac:dyDescent="0.25">
      <c r="A1438" s="4">
        <v>68233</v>
      </c>
      <c r="B1438" s="5" t="s">
        <v>172</v>
      </c>
    </row>
    <row r="1439" spans="1:2" x14ac:dyDescent="0.25">
      <c r="A1439" s="4">
        <v>68234</v>
      </c>
      <c r="B1439" s="5" t="s">
        <v>260</v>
      </c>
    </row>
    <row r="1440" spans="1:2" x14ac:dyDescent="0.25">
      <c r="A1440" s="4">
        <v>68235</v>
      </c>
      <c r="B1440" s="5" t="s">
        <v>174</v>
      </c>
    </row>
    <row r="1441" spans="1:2" x14ac:dyDescent="0.25">
      <c r="A1441" s="4">
        <v>68239</v>
      </c>
      <c r="B1441" s="5" t="s">
        <v>176</v>
      </c>
    </row>
    <row r="1442" spans="1:2" x14ac:dyDescent="0.25">
      <c r="A1442" s="4">
        <v>6824</v>
      </c>
      <c r="B1442" s="5" t="s">
        <v>621</v>
      </c>
    </row>
    <row r="1443" spans="1:2" x14ac:dyDescent="0.25">
      <c r="A1443" s="4">
        <v>68241</v>
      </c>
      <c r="B1443" s="5" t="s">
        <v>253</v>
      </c>
    </row>
    <row r="1444" spans="1:2" x14ac:dyDescent="0.25">
      <c r="A1444" s="4">
        <v>68242</v>
      </c>
      <c r="B1444" s="5" t="s">
        <v>171</v>
      </c>
    </row>
    <row r="1445" spans="1:2" x14ac:dyDescent="0.25">
      <c r="A1445" s="4">
        <v>68243</v>
      </c>
      <c r="B1445" s="5" t="s">
        <v>172</v>
      </c>
    </row>
    <row r="1446" spans="1:2" x14ac:dyDescent="0.25">
      <c r="A1446" s="4">
        <v>68244</v>
      </c>
      <c r="B1446" s="5" t="s">
        <v>260</v>
      </c>
    </row>
    <row r="1447" spans="1:2" x14ac:dyDescent="0.25">
      <c r="A1447" s="4">
        <v>68245</v>
      </c>
      <c r="B1447" s="5" t="s">
        <v>174</v>
      </c>
    </row>
    <row r="1448" spans="1:2" x14ac:dyDescent="0.25">
      <c r="A1448" s="4">
        <v>68259</v>
      </c>
      <c r="B1448" s="5" t="s">
        <v>176</v>
      </c>
    </row>
    <row r="1449" spans="1:2" x14ac:dyDescent="0.25">
      <c r="A1449" s="4">
        <v>683</v>
      </c>
      <c r="B1449" s="5" t="s">
        <v>622</v>
      </c>
    </row>
    <row r="1450" spans="1:2" x14ac:dyDescent="0.25">
      <c r="A1450" s="4">
        <v>6831</v>
      </c>
      <c r="B1450" s="5" t="s">
        <v>623</v>
      </c>
    </row>
    <row r="1451" spans="1:2" x14ac:dyDescent="0.25">
      <c r="A1451" s="4">
        <v>684</v>
      </c>
      <c r="B1451" s="5" t="s">
        <v>624</v>
      </c>
    </row>
    <row r="1452" spans="1:2" x14ac:dyDescent="0.25">
      <c r="A1452" s="4">
        <v>6841</v>
      </c>
      <c r="B1452" s="5" t="s">
        <v>105</v>
      </c>
    </row>
    <row r="1453" spans="1:2" x14ac:dyDescent="0.25">
      <c r="A1453" s="4">
        <v>6842</v>
      </c>
      <c r="B1453" s="5" t="s">
        <v>198</v>
      </c>
    </row>
    <row r="1454" spans="1:2" x14ac:dyDescent="0.25">
      <c r="A1454" s="4">
        <v>6843</v>
      </c>
      <c r="B1454" s="5" t="s">
        <v>625</v>
      </c>
    </row>
    <row r="1455" spans="1:2" x14ac:dyDescent="0.25">
      <c r="A1455" s="4">
        <v>685</v>
      </c>
      <c r="B1455" s="5" t="s">
        <v>626</v>
      </c>
    </row>
    <row r="1456" spans="1:2" x14ac:dyDescent="0.25">
      <c r="A1456" s="4">
        <v>6851</v>
      </c>
      <c r="B1456" s="5" t="s">
        <v>627</v>
      </c>
    </row>
    <row r="1457" spans="1:2" x14ac:dyDescent="0.25">
      <c r="A1457" s="4">
        <v>68511</v>
      </c>
      <c r="B1457" s="5" t="s">
        <v>162</v>
      </c>
    </row>
    <row r="1458" spans="1:2" x14ac:dyDescent="0.25">
      <c r="A1458" s="4">
        <v>6852</v>
      </c>
      <c r="B1458" s="5" t="s">
        <v>628</v>
      </c>
    </row>
    <row r="1459" spans="1:2" x14ac:dyDescent="0.25">
      <c r="A1459" s="4">
        <v>68521</v>
      </c>
      <c r="B1459" s="5" t="s">
        <v>162</v>
      </c>
    </row>
    <row r="1460" spans="1:2" x14ac:dyDescent="0.25">
      <c r="A1460" s="4">
        <v>68522</v>
      </c>
      <c r="B1460" s="5" t="s">
        <v>165</v>
      </c>
    </row>
    <row r="1461" spans="1:2" x14ac:dyDescent="0.25">
      <c r="A1461" s="4">
        <v>68523</v>
      </c>
      <c r="B1461" s="5" t="s">
        <v>166</v>
      </c>
    </row>
    <row r="1462" spans="1:2" x14ac:dyDescent="0.25">
      <c r="A1462" s="4">
        <v>68524</v>
      </c>
      <c r="B1462" s="5" t="s">
        <v>167</v>
      </c>
    </row>
    <row r="1463" spans="1:2" x14ac:dyDescent="0.25">
      <c r="A1463" s="4">
        <v>68525</v>
      </c>
      <c r="B1463" s="5" t="s">
        <v>168</v>
      </c>
    </row>
    <row r="1464" spans="1:2" x14ac:dyDescent="0.25">
      <c r="A1464" s="4">
        <v>68526</v>
      </c>
      <c r="B1464" s="5" t="s">
        <v>169</v>
      </c>
    </row>
    <row r="1465" spans="1:2" x14ac:dyDescent="0.25">
      <c r="A1465" s="4">
        <v>6853</v>
      </c>
      <c r="B1465" s="5" t="s">
        <v>629</v>
      </c>
    </row>
    <row r="1466" spans="1:2" x14ac:dyDescent="0.25">
      <c r="A1466" s="4">
        <v>68531</v>
      </c>
      <c r="B1466" s="5" t="s">
        <v>253</v>
      </c>
    </row>
    <row r="1467" spans="1:2" x14ac:dyDescent="0.25">
      <c r="A1467" s="4">
        <v>68532</v>
      </c>
      <c r="B1467" s="5" t="s">
        <v>171</v>
      </c>
    </row>
    <row r="1468" spans="1:2" x14ac:dyDescent="0.25">
      <c r="A1468" s="4">
        <v>68533</v>
      </c>
      <c r="B1468" s="5" t="s">
        <v>172</v>
      </c>
    </row>
    <row r="1469" spans="1:2" x14ac:dyDescent="0.25">
      <c r="A1469" s="4">
        <v>68534</v>
      </c>
      <c r="B1469" s="5" t="s">
        <v>260</v>
      </c>
    </row>
    <row r="1470" spans="1:2" x14ac:dyDescent="0.25">
      <c r="A1470" s="4">
        <v>68535</v>
      </c>
      <c r="B1470" s="5" t="s">
        <v>174</v>
      </c>
    </row>
    <row r="1471" spans="1:2" x14ac:dyDescent="0.25">
      <c r="A1471" s="4">
        <v>68536</v>
      </c>
      <c r="B1471" s="5" t="s">
        <v>176</v>
      </c>
    </row>
    <row r="1472" spans="1:2" x14ac:dyDescent="0.25">
      <c r="A1472" s="4">
        <v>6854</v>
      </c>
      <c r="B1472" s="5" t="s">
        <v>630</v>
      </c>
    </row>
    <row r="1473" spans="1:2" x14ac:dyDescent="0.25">
      <c r="A1473" s="4">
        <v>68541</v>
      </c>
      <c r="B1473" s="5" t="s">
        <v>317</v>
      </c>
    </row>
    <row r="1474" spans="1:2" x14ac:dyDescent="0.25">
      <c r="A1474" s="4">
        <v>68542</v>
      </c>
      <c r="B1474" s="5" t="s">
        <v>318</v>
      </c>
    </row>
    <row r="1475" spans="1:2" x14ac:dyDescent="0.25">
      <c r="A1475" s="4">
        <v>686</v>
      </c>
      <c r="B1475" s="5" t="s">
        <v>441</v>
      </c>
    </row>
    <row r="1476" spans="1:2" x14ac:dyDescent="0.25">
      <c r="A1476" s="4">
        <v>6861</v>
      </c>
      <c r="B1476" s="5" t="s">
        <v>442</v>
      </c>
    </row>
    <row r="1477" spans="1:2" x14ac:dyDescent="0.25">
      <c r="A1477" s="4">
        <v>68611</v>
      </c>
      <c r="B1477" s="5" t="s">
        <v>631</v>
      </c>
    </row>
    <row r="1478" spans="1:2" x14ac:dyDescent="0.25">
      <c r="A1478" s="4">
        <v>68612</v>
      </c>
      <c r="B1478" s="5" t="s">
        <v>632</v>
      </c>
    </row>
    <row r="1479" spans="1:2" x14ac:dyDescent="0.25">
      <c r="A1479" s="4">
        <v>6862</v>
      </c>
      <c r="B1479" s="5" t="s">
        <v>443</v>
      </c>
    </row>
    <row r="1480" spans="1:2" x14ac:dyDescent="0.25">
      <c r="A1480" s="4">
        <v>68621</v>
      </c>
      <c r="B1480" s="5" t="s">
        <v>633</v>
      </c>
    </row>
    <row r="1481" spans="1:2" x14ac:dyDescent="0.25">
      <c r="A1481" s="4">
        <v>68622</v>
      </c>
      <c r="B1481" s="5" t="s">
        <v>634</v>
      </c>
    </row>
    <row r="1482" spans="1:2" x14ac:dyDescent="0.25">
      <c r="A1482" s="4">
        <v>6863</v>
      </c>
      <c r="B1482" s="5" t="s">
        <v>444</v>
      </c>
    </row>
    <row r="1483" spans="1:2" x14ac:dyDescent="0.25">
      <c r="A1483" s="4">
        <v>6864</v>
      </c>
      <c r="B1483" s="5" t="s">
        <v>445</v>
      </c>
    </row>
    <row r="1484" spans="1:2" x14ac:dyDescent="0.25">
      <c r="A1484" s="4">
        <v>6865</v>
      </c>
      <c r="B1484" s="5" t="s">
        <v>446</v>
      </c>
    </row>
    <row r="1485" spans="1:2" x14ac:dyDescent="0.25">
      <c r="A1485" s="4">
        <v>6869</v>
      </c>
      <c r="B1485" s="5" t="s">
        <v>447</v>
      </c>
    </row>
    <row r="1486" spans="1:2" x14ac:dyDescent="0.25">
      <c r="A1486" s="2">
        <v>69</v>
      </c>
      <c r="B1486" s="3" t="s">
        <v>635</v>
      </c>
    </row>
    <row r="1487" spans="1:2" x14ac:dyDescent="0.25">
      <c r="A1487" s="4">
        <v>691</v>
      </c>
      <c r="B1487" s="5" t="s">
        <v>114</v>
      </c>
    </row>
    <row r="1488" spans="1:2" x14ac:dyDescent="0.25">
      <c r="A1488" s="4">
        <v>6911</v>
      </c>
      <c r="B1488" s="5" t="s">
        <v>115</v>
      </c>
    </row>
    <row r="1489" spans="1:2" x14ac:dyDescent="0.25">
      <c r="A1489" s="4">
        <v>69111</v>
      </c>
      <c r="B1489" s="5" t="s">
        <v>636</v>
      </c>
    </row>
    <row r="1490" spans="1:2" x14ac:dyDescent="0.25">
      <c r="A1490" s="4">
        <v>69112</v>
      </c>
      <c r="B1490" s="5" t="s">
        <v>637</v>
      </c>
    </row>
    <row r="1491" spans="1:2" x14ac:dyDescent="0.25">
      <c r="A1491" s="4">
        <v>6912</v>
      </c>
      <c r="B1491" s="5" t="s">
        <v>116</v>
      </c>
    </row>
    <row r="1492" spans="1:2" x14ac:dyDescent="0.25">
      <c r="A1492" s="4">
        <v>69121</v>
      </c>
      <c r="B1492" s="5" t="s">
        <v>636</v>
      </c>
    </row>
    <row r="1493" spans="1:2" x14ac:dyDescent="0.25">
      <c r="A1493" s="4">
        <v>69122</v>
      </c>
      <c r="B1493" s="5" t="s">
        <v>637</v>
      </c>
    </row>
    <row r="1494" spans="1:2" x14ac:dyDescent="0.25">
      <c r="A1494" s="4">
        <v>6913</v>
      </c>
      <c r="B1494" s="5" t="s">
        <v>117</v>
      </c>
    </row>
    <row r="1495" spans="1:2" x14ac:dyDescent="0.25">
      <c r="A1495" s="4">
        <v>69131</v>
      </c>
      <c r="B1495" s="5" t="s">
        <v>636</v>
      </c>
    </row>
    <row r="1496" spans="1:2" x14ac:dyDescent="0.25">
      <c r="A1496" s="4">
        <v>69132</v>
      </c>
      <c r="B1496" s="5" t="s">
        <v>637</v>
      </c>
    </row>
    <row r="1497" spans="1:2" x14ac:dyDescent="0.25">
      <c r="A1497" s="4">
        <v>6914</v>
      </c>
      <c r="B1497" s="5" t="s">
        <v>120</v>
      </c>
    </row>
    <row r="1498" spans="1:2" x14ac:dyDescent="0.25">
      <c r="A1498" s="4">
        <v>69141</v>
      </c>
      <c r="B1498" s="5" t="s">
        <v>636</v>
      </c>
    </row>
    <row r="1499" spans="1:2" x14ac:dyDescent="0.25">
      <c r="A1499" s="4">
        <v>69142</v>
      </c>
      <c r="B1499" s="5" t="s">
        <v>637</v>
      </c>
    </row>
    <row r="1500" spans="1:2" x14ac:dyDescent="0.25">
      <c r="A1500" s="4">
        <v>6915</v>
      </c>
      <c r="B1500" s="5" t="s">
        <v>121</v>
      </c>
    </row>
    <row r="1501" spans="1:2" x14ac:dyDescent="0.25">
      <c r="A1501" s="4">
        <v>69151</v>
      </c>
      <c r="B1501" s="5" t="s">
        <v>636</v>
      </c>
    </row>
    <row r="1502" spans="1:2" x14ac:dyDescent="0.25">
      <c r="A1502" s="4">
        <v>69152</v>
      </c>
      <c r="B1502" s="5" t="s">
        <v>637</v>
      </c>
    </row>
    <row r="1503" spans="1:2" x14ac:dyDescent="0.25">
      <c r="A1503" s="4">
        <v>692</v>
      </c>
      <c r="B1503" s="5" t="s">
        <v>122</v>
      </c>
    </row>
    <row r="1504" spans="1:2" x14ac:dyDescent="0.25">
      <c r="A1504" s="4">
        <v>6921</v>
      </c>
      <c r="B1504" s="5" t="s">
        <v>123</v>
      </c>
    </row>
    <row r="1505" spans="1:2" x14ac:dyDescent="0.25">
      <c r="A1505" s="4">
        <v>69211</v>
      </c>
      <c r="B1505" s="5" t="s">
        <v>636</v>
      </c>
    </row>
    <row r="1506" spans="1:2" x14ac:dyDescent="0.25">
      <c r="A1506" s="4">
        <v>69212</v>
      </c>
      <c r="B1506" s="5" t="s">
        <v>637</v>
      </c>
    </row>
    <row r="1507" spans="1:2" x14ac:dyDescent="0.25">
      <c r="A1507" s="4">
        <v>6922</v>
      </c>
      <c r="B1507" s="5" t="s">
        <v>124</v>
      </c>
    </row>
    <row r="1508" spans="1:2" x14ac:dyDescent="0.25">
      <c r="A1508" s="4">
        <v>69221</v>
      </c>
      <c r="B1508" s="5" t="s">
        <v>636</v>
      </c>
    </row>
    <row r="1509" spans="1:2" x14ac:dyDescent="0.25">
      <c r="A1509" s="4">
        <v>69222</v>
      </c>
      <c r="B1509" s="5" t="s">
        <v>637</v>
      </c>
    </row>
    <row r="1510" spans="1:2" x14ac:dyDescent="0.25">
      <c r="A1510" s="4">
        <v>6923</v>
      </c>
      <c r="B1510" s="5" t="s">
        <v>125</v>
      </c>
    </row>
    <row r="1511" spans="1:2" x14ac:dyDescent="0.25">
      <c r="A1511" s="4">
        <v>69231</v>
      </c>
      <c r="B1511" s="5" t="s">
        <v>636</v>
      </c>
    </row>
    <row r="1512" spans="1:2" x14ac:dyDescent="0.25">
      <c r="A1512" s="4">
        <v>69232</v>
      </c>
      <c r="B1512" s="5" t="s">
        <v>637</v>
      </c>
    </row>
    <row r="1513" spans="1:2" x14ac:dyDescent="0.25">
      <c r="A1513" s="4">
        <v>6924</v>
      </c>
      <c r="B1513" s="5" t="s">
        <v>638</v>
      </c>
    </row>
    <row r="1514" spans="1:2" x14ac:dyDescent="0.25">
      <c r="A1514" s="4">
        <v>69241</v>
      </c>
      <c r="B1514" s="5" t="s">
        <v>636</v>
      </c>
    </row>
    <row r="1515" spans="1:2" x14ac:dyDescent="0.25">
      <c r="A1515" s="4">
        <v>69242</v>
      </c>
      <c r="B1515" s="5" t="s">
        <v>637</v>
      </c>
    </row>
    <row r="1516" spans="1:2" x14ac:dyDescent="0.25">
      <c r="A1516" s="4">
        <v>6925</v>
      </c>
      <c r="B1516" s="5" t="s">
        <v>127</v>
      </c>
    </row>
    <row r="1517" spans="1:2" x14ac:dyDescent="0.25">
      <c r="A1517" s="4">
        <v>69251</v>
      </c>
      <c r="B1517" s="5" t="s">
        <v>636</v>
      </c>
    </row>
    <row r="1518" spans="1:2" x14ac:dyDescent="0.25">
      <c r="A1518" s="4">
        <v>69252</v>
      </c>
      <c r="B1518" s="5" t="s">
        <v>637</v>
      </c>
    </row>
    <row r="1519" spans="1:2" x14ac:dyDescent="0.25">
      <c r="A1519" s="4">
        <v>6926</v>
      </c>
      <c r="B1519" s="5" t="s">
        <v>129</v>
      </c>
    </row>
    <row r="1520" spans="1:2" x14ac:dyDescent="0.25">
      <c r="A1520" s="4">
        <v>69261</v>
      </c>
      <c r="B1520" s="5" t="s">
        <v>636</v>
      </c>
    </row>
    <row r="1521" spans="1:2" x14ac:dyDescent="0.25">
      <c r="A1521" s="4">
        <v>69262</v>
      </c>
      <c r="B1521" s="5" t="s">
        <v>637</v>
      </c>
    </row>
    <row r="1522" spans="1:2" x14ac:dyDescent="0.25">
      <c r="A1522" s="4">
        <v>693</v>
      </c>
      <c r="B1522" s="5" t="s">
        <v>130</v>
      </c>
    </row>
    <row r="1523" spans="1:2" x14ac:dyDescent="0.25">
      <c r="A1523" s="4">
        <v>6931</v>
      </c>
      <c r="B1523" s="5" t="s">
        <v>131</v>
      </c>
    </row>
    <row r="1524" spans="1:2" x14ac:dyDescent="0.25">
      <c r="A1524" s="4">
        <v>69311</v>
      </c>
      <c r="B1524" s="5" t="s">
        <v>636</v>
      </c>
    </row>
    <row r="1525" spans="1:2" x14ac:dyDescent="0.25">
      <c r="A1525" s="4">
        <v>69312</v>
      </c>
      <c r="B1525" s="5" t="s">
        <v>637</v>
      </c>
    </row>
    <row r="1526" spans="1:2" x14ac:dyDescent="0.25">
      <c r="A1526" s="4">
        <v>6932</v>
      </c>
      <c r="B1526" s="5" t="s">
        <v>132</v>
      </c>
    </row>
    <row r="1527" spans="1:2" x14ac:dyDescent="0.25">
      <c r="A1527" s="4">
        <v>69321</v>
      </c>
      <c r="B1527" s="5" t="s">
        <v>636</v>
      </c>
    </row>
    <row r="1528" spans="1:2" x14ac:dyDescent="0.25">
      <c r="A1528" s="4">
        <v>69322</v>
      </c>
      <c r="B1528" s="5" t="s">
        <v>637</v>
      </c>
    </row>
    <row r="1529" spans="1:2" x14ac:dyDescent="0.25">
      <c r="A1529" s="4">
        <v>694</v>
      </c>
      <c r="B1529" s="5" t="s">
        <v>639</v>
      </c>
    </row>
    <row r="1530" spans="1:2" x14ac:dyDescent="0.25">
      <c r="A1530" s="4">
        <v>6941</v>
      </c>
      <c r="B1530" s="5" t="s">
        <v>636</v>
      </c>
    </row>
    <row r="1531" spans="1:2" x14ac:dyDescent="0.25">
      <c r="A1531" s="4">
        <v>6942</v>
      </c>
      <c r="B1531" s="5" t="s">
        <v>637</v>
      </c>
    </row>
    <row r="1532" spans="1:2" x14ac:dyDescent="0.25">
      <c r="A1532" s="2">
        <v>70</v>
      </c>
      <c r="B1532" s="3" t="s">
        <v>640</v>
      </c>
    </row>
    <row r="1533" spans="1:2" x14ac:dyDescent="0.25">
      <c r="A1533" s="4">
        <v>701</v>
      </c>
      <c r="B1533" s="5" t="s">
        <v>114</v>
      </c>
    </row>
    <row r="1534" spans="1:2" x14ac:dyDescent="0.25">
      <c r="A1534" s="4">
        <v>7011</v>
      </c>
      <c r="B1534" s="5" t="s">
        <v>115</v>
      </c>
    </row>
    <row r="1535" spans="1:2" x14ac:dyDescent="0.25">
      <c r="A1535" s="4">
        <v>70111</v>
      </c>
      <c r="B1535" s="5" t="s">
        <v>636</v>
      </c>
    </row>
    <row r="1536" spans="1:2" x14ac:dyDescent="0.25">
      <c r="A1536" s="4">
        <v>70112</v>
      </c>
      <c r="B1536" s="5" t="s">
        <v>637</v>
      </c>
    </row>
    <row r="1537" spans="1:2" x14ac:dyDescent="0.25">
      <c r="A1537" s="4">
        <v>7012</v>
      </c>
      <c r="B1537" s="5" t="s">
        <v>116</v>
      </c>
    </row>
    <row r="1538" spans="1:2" x14ac:dyDescent="0.25">
      <c r="A1538" s="4">
        <v>70121</v>
      </c>
      <c r="B1538" s="5" t="s">
        <v>636</v>
      </c>
    </row>
    <row r="1539" spans="1:2" x14ac:dyDescent="0.25">
      <c r="A1539" s="4">
        <v>70122</v>
      </c>
      <c r="B1539" s="5" t="s">
        <v>637</v>
      </c>
    </row>
    <row r="1540" spans="1:2" x14ac:dyDescent="0.25">
      <c r="A1540" s="4">
        <v>7013</v>
      </c>
      <c r="B1540" s="5" t="s">
        <v>117</v>
      </c>
    </row>
    <row r="1541" spans="1:2" x14ac:dyDescent="0.25">
      <c r="A1541" s="4">
        <v>70131</v>
      </c>
      <c r="B1541" s="5" t="s">
        <v>636</v>
      </c>
    </row>
    <row r="1542" spans="1:2" x14ac:dyDescent="0.25">
      <c r="A1542" s="4">
        <v>70132</v>
      </c>
      <c r="B1542" s="5" t="s">
        <v>637</v>
      </c>
    </row>
    <row r="1543" spans="1:2" x14ac:dyDescent="0.25">
      <c r="A1543" s="4">
        <v>7014</v>
      </c>
      <c r="B1543" s="5" t="s">
        <v>120</v>
      </c>
    </row>
    <row r="1544" spans="1:2" x14ac:dyDescent="0.25">
      <c r="A1544" s="4">
        <v>70141</v>
      </c>
      <c r="B1544" s="5" t="s">
        <v>636</v>
      </c>
    </row>
    <row r="1545" spans="1:2" x14ac:dyDescent="0.25">
      <c r="A1545" s="4">
        <v>70142</v>
      </c>
      <c r="B1545" s="5" t="s">
        <v>637</v>
      </c>
    </row>
    <row r="1546" spans="1:2" x14ac:dyDescent="0.25">
      <c r="A1546" s="4">
        <v>7015</v>
      </c>
      <c r="B1546" s="5" t="s">
        <v>641</v>
      </c>
    </row>
    <row r="1547" spans="1:2" x14ac:dyDescent="0.25">
      <c r="A1547" s="4">
        <v>70151</v>
      </c>
      <c r="B1547" s="5" t="s">
        <v>636</v>
      </c>
    </row>
    <row r="1548" spans="1:2" x14ac:dyDescent="0.25">
      <c r="A1548" s="4">
        <v>70152</v>
      </c>
      <c r="B1548" s="5" t="s">
        <v>637</v>
      </c>
    </row>
    <row r="1549" spans="1:2" x14ac:dyDescent="0.25">
      <c r="A1549" s="4">
        <v>702</v>
      </c>
      <c r="B1549" s="5" t="s">
        <v>122</v>
      </c>
    </row>
    <row r="1550" spans="1:2" x14ac:dyDescent="0.25">
      <c r="A1550" s="4">
        <v>7021</v>
      </c>
      <c r="B1550" s="5" t="s">
        <v>123</v>
      </c>
    </row>
    <row r="1551" spans="1:2" x14ac:dyDescent="0.25">
      <c r="A1551" s="4">
        <v>70211</v>
      </c>
      <c r="B1551" s="5" t="s">
        <v>636</v>
      </c>
    </row>
    <row r="1552" spans="1:2" x14ac:dyDescent="0.25">
      <c r="A1552" s="4">
        <v>70212</v>
      </c>
      <c r="B1552" s="5" t="s">
        <v>637</v>
      </c>
    </row>
    <row r="1553" spans="1:2" x14ac:dyDescent="0.25">
      <c r="A1553" s="4">
        <v>7022</v>
      </c>
      <c r="B1553" s="5" t="s">
        <v>124</v>
      </c>
    </row>
    <row r="1554" spans="1:2" x14ac:dyDescent="0.25">
      <c r="A1554" s="4">
        <v>70221</v>
      </c>
      <c r="B1554" s="5" t="s">
        <v>636</v>
      </c>
    </row>
    <row r="1555" spans="1:2" x14ac:dyDescent="0.25">
      <c r="A1555" s="4">
        <v>70222</v>
      </c>
      <c r="B1555" s="5" t="s">
        <v>637</v>
      </c>
    </row>
    <row r="1556" spans="1:2" x14ac:dyDescent="0.25">
      <c r="A1556" s="4">
        <v>7023</v>
      </c>
      <c r="B1556" s="5" t="s">
        <v>125</v>
      </c>
    </row>
    <row r="1557" spans="1:2" x14ac:dyDescent="0.25">
      <c r="A1557" s="4">
        <v>70231</v>
      </c>
      <c r="B1557" s="5" t="s">
        <v>636</v>
      </c>
    </row>
    <row r="1558" spans="1:2" x14ac:dyDescent="0.25">
      <c r="A1558" s="4">
        <v>70232</v>
      </c>
      <c r="B1558" s="5" t="s">
        <v>637</v>
      </c>
    </row>
    <row r="1559" spans="1:2" x14ac:dyDescent="0.25">
      <c r="A1559" s="4">
        <v>7024</v>
      </c>
      <c r="B1559" s="5" t="s">
        <v>638</v>
      </c>
    </row>
    <row r="1560" spans="1:2" x14ac:dyDescent="0.25">
      <c r="A1560" s="4">
        <v>70241</v>
      </c>
      <c r="B1560" s="5" t="s">
        <v>636</v>
      </c>
    </row>
    <row r="1561" spans="1:2" x14ac:dyDescent="0.25">
      <c r="A1561" s="4">
        <v>70242</v>
      </c>
      <c r="B1561" s="5" t="s">
        <v>637</v>
      </c>
    </row>
    <row r="1562" spans="1:2" x14ac:dyDescent="0.25">
      <c r="A1562" s="4">
        <v>7025</v>
      </c>
      <c r="B1562" s="5" t="s">
        <v>127</v>
      </c>
    </row>
    <row r="1563" spans="1:2" x14ac:dyDescent="0.25">
      <c r="A1563" s="4">
        <v>70251</v>
      </c>
      <c r="B1563" s="5" t="s">
        <v>636</v>
      </c>
    </row>
    <row r="1564" spans="1:2" x14ac:dyDescent="0.25">
      <c r="A1564" s="4">
        <v>70252</v>
      </c>
      <c r="B1564" s="5" t="s">
        <v>637</v>
      </c>
    </row>
    <row r="1565" spans="1:2" x14ac:dyDescent="0.25">
      <c r="A1565" s="4">
        <v>703</v>
      </c>
      <c r="B1565" s="5" t="s">
        <v>130</v>
      </c>
    </row>
    <row r="1566" spans="1:2" x14ac:dyDescent="0.25">
      <c r="A1566" s="4">
        <v>7031</v>
      </c>
      <c r="B1566" s="5" t="s">
        <v>131</v>
      </c>
    </row>
    <row r="1567" spans="1:2" x14ac:dyDescent="0.25">
      <c r="A1567" s="4">
        <v>70311</v>
      </c>
      <c r="B1567" s="5" t="s">
        <v>636</v>
      </c>
    </row>
    <row r="1568" spans="1:2" x14ac:dyDescent="0.25">
      <c r="A1568" s="4">
        <v>70312</v>
      </c>
      <c r="B1568" s="5" t="s">
        <v>637</v>
      </c>
    </row>
    <row r="1569" spans="1:2" x14ac:dyDescent="0.25">
      <c r="A1569" s="4">
        <v>7032</v>
      </c>
      <c r="B1569" s="5" t="s">
        <v>132</v>
      </c>
    </row>
    <row r="1570" spans="1:2" x14ac:dyDescent="0.25">
      <c r="A1570" s="4">
        <v>70321</v>
      </c>
      <c r="B1570" s="5" t="s">
        <v>636</v>
      </c>
    </row>
    <row r="1571" spans="1:2" x14ac:dyDescent="0.25">
      <c r="A1571" s="4">
        <v>70322</v>
      </c>
      <c r="B1571" s="5" t="s">
        <v>637</v>
      </c>
    </row>
    <row r="1572" spans="1:2" x14ac:dyDescent="0.25">
      <c r="A1572" s="4">
        <v>704</v>
      </c>
      <c r="B1572" s="5" t="s">
        <v>642</v>
      </c>
    </row>
    <row r="1573" spans="1:2" x14ac:dyDescent="0.25">
      <c r="A1573" s="4">
        <v>7041</v>
      </c>
      <c r="B1573" s="5" t="s">
        <v>636</v>
      </c>
    </row>
    <row r="1574" spans="1:2" x14ac:dyDescent="0.25">
      <c r="A1574" s="4">
        <v>7042</v>
      </c>
      <c r="B1574" s="5" t="s">
        <v>637</v>
      </c>
    </row>
    <row r="1575" spans="1:2" x14ac:dyDescent="0.25">
      <c r="A1575" s="4">
        <v>709</v>
      </c>
      <c r="B1575" s="5" t="s">
        <v>643</v>
      </c>
    </row>
    <row r="1576" spans="1:2" x14ac:dyDescent="0.25">
      <c r="A1576" s="4">
        <v>7091</v>
      </c>
      <c r="B1576" s="5" t="s">
        <v>644</v>
      </c>
    </row>
    <row r="1577" spans="1:2" x14ac:dyDescent="0.25">
      <c r="A1577" s="4">
        <v>70911</v>
      </c>
      <c r="B1577" s="5" t="s">
        <v>115</v>
      </c>
    </row>
    <row r="1578" spans="1:2" x14ac:dyDescent="0.25">
      <c r="A1578" s="4">
        <v>70912</v>
      </c>
      <c r="B1578" s="5" t="s">
        <v>116</v>
      </c>
    </row>
    <row r="1579" spans="1:2" x14ac:dyDescent="0.25">
      <c r="A1579" s="4">
        <v>70913</v>
      </c>
      <c r="B1579" s="5" t="s">
        <v>117</v>
      </c>
    </row>
    <row r="1580" spans="1:2" x14ac:dyDescent="0.25">
      <c r="A1580" s="4">
        <v>70914</v>
      </c>
      <c r="B1580" s="5" t="s">
        <v>120</v>
      </c>
    </row>
    <row r="1581" spans="1:2" x14ac:dyDescent="0.25">
      <c r="A1581" s="4">
        <v>70915</v>
      </c>
      <c r="B1581" s="5" t="s">
        <v>641</v>
      </c>
    </row>
    <row r="1582" spans="1:2" x14ac:dyDescent="0.25">
      <c r="A1582" s="4">
        <v>7092</v>
      </c>
      <c r="B1582" s="5" t="s">
        <v>645</v>
      </c>
    </row>
    <row r="1583" spans="1:2" x14ac:dyDescent="0.25">
      <c r="A1583" s="4">
        <v>70921</v>
      </c>
      <c r="B1583" s="5" t="s">
        <v>115</v>
      </c>
    </row>
    <row r="1584" spans="1:2" x14ac:dyDescent="0.25">
      <c r="A1584" s="4">
        <v>70922</v>
      </c>
      <c r="B1584" s="5" t="s">
        <v>116</v>
      </c>
    </row>
    <row r="1585" spans="1:2" x14ac:dyDescent="0.25">
      <c r="A1585" s="4">
        <v>70923</v>
      </c>
      <c r="B1585" s="5" t="s">
        <v>117</v>
      </c>
    </row>
    <row r="1586" spans="1:2" x14ac:dyDescent="0.25">
      <c r="A1586" s="4">
        <v>70924</v>
      </c>
      <c r="B1586" s="5" t="s">
        <v>120</v>
      </c>
    </row>
    <row r="1587" spans="1:2" x14ac:dyDescent="0.25">
      <c r="A1587" s="4">
        <v>70925</v>
      </c>
      <c r="B1587" s="5" t="s">
        <v>641</v>
      </c>
    </row>
    <row r="1588" spans="1:2" x14ac:dyDescent="0.25">
      <c r="A1588" s="4">
        <v>7093</v>
      </c>
      <c r="B1588" s="5" t="s">
        <v>646</v>
      </c>
    </row>
    <row r="1589" spans="1:2" x14ac:dyDescent="0.25">
      <c r="A1589" s="4">
        <v>70931</v>
      </c>
      <c r="B1589" s="5" t="s">
        <v>123</v>
      </c>
    </row>
    <row r="1590" spans="1:2" x14ac:dyDescent="0.25">
      <c r="A1590" s="4">
        <v>70932</v>
      </c>
      <c r="B1590" s="5" t="s">
        <v>124</v>
      </c>
    </row>
    <row r="1591" spans="1:2" x14ac:dyDescent="0.25">
      <c r="A1591" s="4">
        <v>70933</v>
      </c>
      <c r="B1591" s="5" t="s">
        <v>125</v>
      </c>
    </row>
    <row r="1592" spans="1:2" x14ac:dyDescent="0.25">
      <c r="A1592" s="4">
        <v>70934</v>
      </c>
      <c r="B1592" s="5" t="s">
        <v>638</v>
      </c>
    </row>
    <row r="1593" spans="1:2" x14ac:dyDescent="0.25">
      <c r="A1593" s="4">
        <v>70935</v>
      </c>
      <c r="B1593" s="5" t="s">
        <v>127</v>
      </c>
    </row>
    <row r="1594" spans="1:2" x14ac:dyDescent="0.25">
      <c r="A1594" s="4">
        <v>7094</v>
      </c>
      <c r="B1594" s="5" t="s">
        <v>647</v>
      </c>
    </row>
    <row r="1595" spans="1:2" x14ac:dyDescent="0.25">
      <c r="A1595" s="4">
        <v>70941</v>
      </c>
      <c r="B1595" s="5" t="s">
        <v>123</v>
      </c>
    </row>
    <row r="1596" spans="1:2" x14ac:dyDescent="0.25">
      <c r="A1596" s="4">
        <v>70942</v>
      </c>
      <c r="B1596" s="5" t="s">
        <v>124</v>
      </c>
    </row>
    <row r="1597" spans="1:2" x14ac:dyDescent="0.25">
      <c r="A1597" s="4">
        <v>70943</v>
      </c>
      <c r="B1597" s="5" t="s">
        <v>125</v>
      </c>
    </row>
    <row r="1598" spans="1:2" x14ac:dyDescent="0.25">
      <c r="A1598" s="4">
        <v>70944</v>
      </c>
      <c r="B1598" s="5" t="s">
        <v>638</v>
      </c>
    </row>
    <row r="1599" spans="1:2" x14ac:dyDescent="0.25">
      <c r="A1599" s="4">
        <v>70945</v>
      </c>
      <c r="B1599" s="5" t="s">
        <v>127</v>
      </c>
    </row>
    <row r="1600" spans="1:2" x14ac:dyDescent="0.25">
      <c r="A1600" s="4">
        <v>7095</v>
      </c>
      <c r="B1600" s="5" t="s">
        <v>648</v>
      </c>
    </row>
    <row r="1601" spans="1:2" x14ac:dyDescent="0.25">
      <c r="A1601" s="4">
        <v>70931</v>
      </c>
      <c r="B1601" s="5" t="s">
        <v>131</v>
      </c>
    </row>
    <row r="1602" spans="1:2" x14ac:dyDescent="0.25">
      <c r="A1602" s="4">
        <v>70932</v>
      </c>
      <c r="B1602" s="5" t="s">
        <v>132</v>
      </c>
    </row>
    <row r="1603" spans="1:2" x14ac:dyDescent="0.25">
      <c r="A1603" s="4">
        <v>7096</v>
      </c>
      <c r="B1603" s="5" t="s">
        <v>649</v>
      </c>
    </row>
    <row r="1604" spans="1:2" x14ac:dyDescent="0.25">
      <c r="A1604" s="4">
        <v>70931</v>
      </c>
      <c r="B1604" s="5" t="s">
        <v>131</v>
      </c>
    </row>
    <row r="1605" spans="1:2" x14ac:dyDescent="0.25">
      <c r="A1605" s="4">
        <v>70932</v>
      </c>
      <c r="B1605" s="5" t="s">
        <v>132</v>
      </c>
    </row>
    <row r="1606" spans="1:2" x14ac:dyDescent="0.25">
      <c r="A1606" s="4">
        <v>7097</v>
      </c>
      <c r="B1606" s="5" t="s">
        <v>642</v>
      </c>
    </row>
    <row r="1607" spans="1:2" x14ac:dyDescent="0.25">
      <c r="A1607" s="4">
        <v>70971</v>
      </c>
      <c r="B1607" s="5" t="s">
        <v>636</v>
      </c>
    </row>
    <row r="1608" spans="1:2" x14ac:dyDescent="0.25">
      <c r="A1608" s="4">
        <v>70972</v>
      </c>
      <c r="B1608" s="5" t="s">
        <v>637</v>
      </c>
    </row>
    <row r="1609" spans="1:2" x14ac:dyDescent="0.25">
      <c r="A1609" s="2">
        <v>71</v>
      </c>
      <c r="B1609" s="3" t="s">
        <v>650</v>
      </c>
    </row>
    <row r="1610" spans="1:2" x14ac:dyDescent="0.25">
      <c r="A1610" s="4">
        <v>711</v>
      </c>
      <c r="B1610" s="5" t="s">
        <v>651</v>
      </c>
    </row>
    <row r="1611" spans="1:2" x14ac:dyDescent="0.25">
      <c r="A1611" s="4">
        <v>7111</v>
      </c>
      <c r="B1611" s="5" t="s">
        <v>123</v>
      </c>
    </row>
    <row r="1612" spans="1:2" x14ac:dyDescent="0.25">
      <c r="A1612" s="4">
        <v>7112</v>
      </c>
      <c r="B1612" s="5" t="s">
        <v>124</v>
      </c>
    </row>
    <row r="1613" spans="1:2" x14ac:dyDescent="0.25">
      <c r="A1613" s="4">
        <v>7113</v>
      </c>
      <c r="B1613" s="5" t="s">
        <v>125</v>
      </c>
    </row>
    <row r="1614" spans="1:2" x14ac:dyDescent="0.25">
      <c r="A1614" s="4">
        <v>7114</v>
      </c>
      <c r="B1614" s="5" t="s">
        <v>638</v>
      </c>
    </row>
    <row r="1615" spans="1:2" x14ac:dyDescent="0.25">
      <c r="A1615" s="4">
        <v>7115</v>
      </c>
      <c r="B1615" s="5" t="s">
        <v>127</v>
      </c>
    </row>
    <row r="1616" spans="1:2" x14ac:dyDescent="0.25">
      <c r="A1616" s="4">
        <v>712</v>
      </c>
      <c r="B1616" s="5" t="s">
        <v>652</v>
      </c>
    </row>
    <row r="1617" spans="1:2" x14ac:dyDescent="0.25">
      <c r="A1617" s="4">
        <v>7121</v>
      </c>
      <c r="B1617" s="5" t="s">
        <v>131</v>
      </c>
    </row>
    <row r="1618" spans="1:2" x14ac:dyDescent="0.25">
      <c r="A1618" s="4">
        <v>7122</v>
      </c>
      <c r="B1618" s="5" t="s">
        <v>132</v>
      </c>
    </row>
    <row r="1619" spans="1:2" x14ac:dyDescent="0.25">
      <c r="A1619" s="4">
        <v>713</v>
      </c>
      <c r="B1619" s="5" t="s">
        <v>653</v>
      </c>
    </row>
    <row r="1620" spans="1:2" x14ac:dyDescent="0.25">
      <c r="A1620" s="4">
        <v>7131</v>
      </c>
      <c r="B1620" s="5" t="s">
        <v>134</v>
      </c>
    </row>
    <row r="1621" spans="1:2" x14ac:dyDescent="0.25">
      <c r="A1621" s="4">
        <v>7132</v>
      </c>
      <c r="B1621" s="5" t="s">
        <v>135</v>
      </c>
    </row>
    <row r="1622" spans="1:2" x14ac:dyDescent="0.25">
      <c r="A1622" s="4">
        <v>7133</v>
      </c>
      <c r="B1622" s="5" t="s">
        <v>136</v>
      </c>
    </row>
    <row r="1623" spans="1:2" x14ac:dyDescent="0.25">
      <c r="A1623" s="4">
        <v>7134</v>
      </c>
      <c r="B1623" s="5" t="s">
        <v>137</v>
      </c>
    </row>
    <row r="1624" spans="1:2" x14ac:dyDescent="0.25">
      <c r="A1624" s="4">
        <v>7135</v>
      </c>
      <c r="B1624" s="5" t="s">
        <v>138</v>
      </c>
    </row>
    <row r="1625" spans="1:2" x14ac:dyDescent="0.25">
      <c r="A1625" s="4">
        <v>7138</v>
      </c>
      <c r="B1625" s="5" t="s">
        <v>139</v>
      </c>
    </row>
    <row r="1626" spans="1:2" x14ac:dyDescent="0.25">
      <c r="A1626" s="4">
        <v>714</v>
      </c>
      <c r="B1626" s="5" t="s">
        <v>654</v>
      </c>
    </row>
    <row r="1627" spans="1:2" x14ac:dyDescent="0.25">
      <c r="A1627" s="4">
        <v>7141</v>
      </c>
      <c r="B1627" s="5" t="s">
        <v>155</v>
      </c>
    </row>
    <row r="1628" spans="1:2" x14ac:dyDescent="0.25">
      <c r="A1628" s="4">
        <v>7142</v>
      </c>
      <c r="B1628" s="5" t="s">
        <v>156</v>
      </c>
    </row>
    <row r="1629" spans="1:2" x14ac:dyDescent="0.25">
      <c r="A1629" s="4">
        <v>715</v>
      </c>
      <c r="B1629" s="5" t="s">
        <v>655</v>
      </c>
    </row>
    <row r="1630" spans="1:2" x14ac:dyDescent="0.25">
      <c r="A1630" s="2">
        <v>72</v>
      </c>
      <c r="B1630" s="3" t="s">
        <v>656</v>
      </c>
    </row>
    <row r="1631" spans="1:2" x14ac:dyDescent="0.25">
      <c r="A1631" s="4">
        <v>721</v>
      </c>
      <c r="B1631" s="5" t="s">
        <v>158</v>
      </c>
    </row>
    <row r="1632" spans="1:2" x14ac:dyDescent="0.25">
      <c r="A1632" s="4">
        <v>7211</v>
      </c>
      <c r="B1632" s="5" t="s">
        <v>162</v>
      </c>
    </row>
    <row r="1633" spans="1:2" x14ac:dyDescent="0.25">
      <c r="A1633" s="4">
        <v>722</v>
      </c>
      <c r="B1633" s="5" t="s">
        <v>87</v>
      </c>
    </row>
    <row r="1634" spans="1:2" x14ac:dyDescent="0.25">
      <c r="A1634" s="4">
        <v>7221</v>
      </c>
      <c r="B1634" s="5" t="s">
        <v>162</v>
      </c>
    </row>
    <row r="1635" spans="1:2" x14ac:dyDescent="0.25">
      <c r="A1635" s="4">
        <v>7222</v>
      </c>
      <c r="B1635" s="5" t="s">
        <v>657</v>
      </c>
    </row>
    <row r="1636" spans="1:2" x14ac:dyDescent="0.25">
      <c r="A1636" s="4">
        <v>7223</v>
      </c>
      <c r="B1636" s="5" t="s">
        <v>166</v>
      </c>
    </row>
    <row r="1637" spans="1:2" x14ac:dyDescent="0.25">
      <c r="A1637" s="4">
        <v>7224</v>
      </c>
      <c r="B1637" s="5" t="s">
        <v>167</v>
      </c>
    </row>
    <row r="1638" spans="1:2" x14ac:dyDescent="0.25">
      <c r="A1638" s="4">
        <v>7225</v>
      </c>
      <c r="B1638" s="5" t="s">
        <v>168</v>
      </c>
    </row>
    <row r="1639" spans="1:2" x14ac:dyDescent="0.25">
      <c r="A1639" s="4">
        <v>7226</v>
      </c>
      <c r="B1639" s="5" t="s">
        <v>238</v>
      </c>
    </row>
    <row r="1640" spans="1:2" x14ac:dyDescent="0.25">
      <c r="A1640" s="4">
        <v>7227</v>
      </c>
      <c r="B1640" s="5" t="s">
        <v>239</v>
      </c>
    </row>
    <row r="1641" spans="1:2" x14ac:dyDescent="0.25">
      <c r="A1641" s="4">
        <v>7228</v>
      </c>
      <c r="B1641" s="5" t="s">
        <v>240</v>
      </c>
    </row>
    <row r="1642" spans="1:2" x14ac:dyDescent="0.25">
      <c r="A1642" s="4">
        <v>723</v>
      </c>
      <c r="B1642" s="5" t="s">
        <v>88</v>
      </c>
    </row>
    <row r="1643" spans="1:2" x14ac:dyDescent="0.25">
      <c r="A1643" s="4">
        <v>7231</v>
      </c>
      <c r="B1643" s="5" t="s">
        <v>172</v>
      </c>
    </row>
    <row r="1644" spans="1:2" x14ac:dyDescent="0.25">
      <c r="A1644" s="4">
        <v>7232</v>
      </c>
      <c r="B1644" s="5" t="s">
        <v>260</v>
      </c>
    </row>
    <row r="1645" spans="1:2" x14ac:dyDescent="0.25">
      <c r="A1645" s="4">
        <v>7233</v>
      </c>
      <c r="B1645" s="5" t="s">
        <v>174</v>
      </c>
    </row>
    <row r="1646" spans="1:2" x14ac:dyDescent="0.25">
      <c r="A1646" s="4">
        <v>724</v>
      </c>
      <c r="B1646" s="5" t="s">
        <v>89</v>
      </c>
    </row>
    <row r="1647" spans="1:2" x14ac:dyDescent="0.25">
      <c r="A1647" s="4">
        <v>7241</v>
      </c>
      <c r="B1647" s="5" t="s">
        <v>658</v>
      </c>
    </row>
    <row r="1648" spans="1:2" x14ac:dyDescent="0.25">
      <c r="A1648" s="4">
        <v>7242</v>
      </c>
      <c r="B1648" s="5" t="s">
        <v>659</v>
      </c>
    </row>
    <row r="1649" spans="1:2" x14ac:dyDescent="0.25">
      <c r="A1649" s="4">
        <v>725</v>
      </c>
      <c r="B1649" s="5" t="s">
        <v>660</v>
      </c>
    </row>
    <row r="1650" spans="1:2" x14ac:dyDescent="0.25">
      <c r="A1650" s="4">
        <v>7251</v>
      </c>
      <c r="B1650" s="5" t="s">
        <v>219</v>
      </c>
    </row>
    <row r="1651" spans="1:2" x14ac:dyDescent="0.25">
      <c r="A1651" s="4">
        <v>72511</v>
      </c>
      <c r="B1651" s="5" t="s">
        <v>661</v>
      </c>
    </row>
    <row r="1652" spans="1:2" x14ac:dyDescent="0.25">
      <c r="A1652" s="4">
        <v>7252</v>
      </c>
      <c r="B1652" s="5" t="s">
        <v>662</v>
      </c>
    </row>
    <row r="1653" spans="1:2" x14ac:dyDescent="0.25">
      <c r="A1653" s="4">
        <v>72521</v>
      </c>
      <c r="B1653" s="5" t="s">
        <v>162</v>
      </c>
    </row>
    <row r="1654" spans="1:2" x14ac:dyDescent="0.25">
      <c r="A1654" s="4">
        <v>72522</v>
      </c>
      <c r="B1654" s="5" t="s">
        <v>657</v>
      </c>
    </row>
    <row r="1655" spans="1:2" x14ac:dyDescent="0.25">
      <c r="A1655" s="4">
        <v>7253</v>
      </c>
      <c r="B1655" s="5" t="s">
        <v>663</v>
      </c>
    </row>
    <row r="1656" spans="1:2" x14ac:dyDescent="0.25">
      <c r="A1656" s="4">
        <v>7254</v>
      </c>
      <c r="B1656" s="5" t="s">
        <v>664</v>
      </c>
    </row>
    <row r="1657" spans="1:2" x14ac:dyDescent="0.25">
      <c r="A1657" s="4">
        <v>72541</v>
      </c>
      <c r="B1657" s="5" t="s">
        <v>317</v>
      </c>
    </row>
    <row r="1658" spans="1:2" x14ac:dyDescent="0.25">
      <c r="A1658" s="4">
        <v>72542</v>
      </c>
      <c r="B1658" s="5" t="s">
        <v>318</v>
      </c>
    </row>
    <row r="1659" spans="1:2" x14ac:dyDescent="0.25">
      <c r="A1659" s="2">
        <v>73</v>
      </c>
      <c r="B1659" s="3" t="s">
        <v>665</v>
      </c>
    </row>
    <row r="1660" spans="1:2" x14ac:dyDescent="0.25">
      <c r="A1660" s="4">
        <v>731</v>
      </c>
      <c r="B1660" s="5" t="s">
        <v>665</v>
      </c>
    </row>
    <row r="1661" spans="1:2" x14ac:dyDescent="0.25">
      <c r="A1661" s="4">
        <v>7311</v>
      </c>
      <c r="B1661" s="5" t="s">
        <v>636</v>
      </c>
    </row>
    <row r="1662" spans="1:2" x14ac:dyDescent="0.25">
      <c r="A1662" s="4">
        <v>7312</v>
      </c>
      <c r="B1662" s="5" t="s">
        <v>637</v>
      </c>
    </row>
    <row r="1663" spans="1:2" x14ac:dyDescent="0.25">
      <c r="A1663" s="2">
        <v>74</v>
      </c>
      <c r="B1663" s="3" t="s">
        <v>666</v>
      </c>
    </row>
    <row r="1664" spans="1:2" x14ac:dyDescent="0.25">
      <c r="A1664" s="4">
        <v>741</v>
      </c>
      <c r="B1664" s="5" t="s">
        <v>666</v>
      </c>
    </row>
    <row r="1665" spans="1:2" x14ac:dyDescent="0.25">
      <c r="A1665" s="4">
        <v>7411</v>
      </c>
      <c r="B1665" s="5" t="s">
        <v>636</v>
      </c>
    </row>
    <row r="1666" spans="1:2" x14ac:dyDescent="0.25">
      <c r="A1666" s="4">
        <v>7412</v>
      </c>
      <c r="B1666" s="5" t="s">
        <v>637</v>
      </c>
    </row>
    <row r="1667" spans="1:2" x14ac:dyDescent="0.25">
      <c r="A1667" s="2">
        <v>75</v>
      </c>
      <c r="B1667" s="3" t="s">
        <v>667</v>
      </c>
    </row>
    <row r="1668" spans="1:2" x14ac:dyDescent="0.25">
      <c r="A1668" s="4">
        <v>751</v>
      </c>
      <c r="B1668" s="5" t="s">
        <v>668</v>
      </c>
    </row>
    <row r="1669" spans="1:2" x14ac:dyDescent="0.25">
      <c r="A1669" s="4">
        <v>752</v>
      </c>
      <c r="B1669" s="5" t="s">
        <v>669</v>
      </c>
    </row>
    <row r="1670" spans="1:2" x14ac:dyDescent="0.25">
      <c r="A1670" s="4">
        <v>753</v>
      </c>
      <c r="B1670" s="5" t="s">
        <v>77</v>
      </c>
    </row>
    <row r="1671" spans="1:2" x14ac:dyDescent="0.25">
      <c r="A1671" s="4">
        <v>754</v>
      </c>
      <c r="B1671" s="5" t="s">
        <v>101</v>
      </c>
    </row>
    <row r="1672" spans="1:2" x14ac:dyDescent="0.25">
      <c r="A1672" s="4">
        <v>7541</v>
      </c>
      <c r="B1672" s="5" t="s">
        <v>159</v>
      </c>
    </row>
    <row r="1673" spans="1:2" x14ac:dyDescent="0.25">
      <c r="A1673" s="4">
        <v>7542</v>
      </c>
      <c r="B1673" s="5" t="s">
        <v>162</v>
      </c>
    </row>
    <row r="1674" spans="1:2" x14ac:dyDescent="0.25">
      <c r="A1674" s="4">
        <v>7543</v>
      </c>
      <c r="B1674" s="5" t="s">
        <v>165</v>
      </c>
    </row>
    <row r="1675" spans="1:2" x14ac:dyDescent="0.25">
      <c r="A1675" s="4">
        <v>7544</v>
      </c>
      <c r="B1675" s="5" t="s">
        <v>166</v>
      </c>
    </row>
    <row r="1676" spans="1:2" x14ac:dyDescent="0.25">
      <c r="A1676" s="4">
        <v>7545</v>
      </c>
      <c r="B1676" s="5" t="s">
        <v>168</v>
      </c>
    </row>
    <row r="1677" spans="1:2" x14ac:dyDescent="0.25">
      <c r="A1677" s="4">
        <v>755</v>
      </c>
      <c r="B1677" s="5" t="s">
        <v>670</v>
      </c>
    </row>
    <row r="1678" spans="1:2" x14ac:dyDescent="0.25">
      <c r="A1678" s="4">
        <v>7551</v>
      </c>
      <c r="B1678" s="5" t="s">
        <v>671</v>
      </c>
    </row>
    <row r="1679" spans="1:2" x14ac:dyDescent="0.25">
      <c r="A1679" s="4">
        <v>7552</v>
      </c>
      <c r="B1679" s="5" t="s">
        <v>672</v>
      </c>
    </row>
    <row r="1680" spans="1:2" x14ac:dyDescent="0.25">
      <c r="A1680" s="4">
        <v>7553</v>
      </c>
      <c r="B1680" s="5" t="s">
        <v>673</v>
      </c>
    </row>
    <row r="1681" spans="1:2" x14ac:dyDescent="0.25">
      <c r="A1681" s="4">
        <v>756</v>
      </c>
      <c r="B1681" s="5" t="s">
        <v>674</v>
      </c>
    </row>
    <row r="1682" spans="1:2" x14ac:dyDescent="0.25">
      <c r="A1682" s="4">
        <v>7561</v>
      </c>
      <c r="B1682" s="5" t="s">
        <v>158</v>
      </c>
    </row>
    <row r="1683" spans="1:2" x14ac:dyDescent="0.25">
      <c r="A1683" s="4">
        <v>7562</v>
      </c>
      <c r="B1683" s="5" t="s">
        <v>220</v>
      </c>
    </row>
    <row r="1684" spans="1:2" x14ac:dyDescent="0.25">
      <c r="A1684" s="4">
        <v>7563</v>
      </c>
      <c r="B1684" s="5" t="s">
        <v>87</v>
      </c>
    </row>
    <row r="1685" spans="1:2" x14ac:dyDescent="0.25">
      <c r="A1685" s="4">
        <v>7564</v>
      </c>
      <c r="B1685" s="5" t="s">
        <v>88</v>
      </c>
    </row>
    <row r="1686" spans="1:2" x14ac:dyDescent="0.25">
      <c r="A1686" s="4">
        <v>7565</v>
      </c>
      <c r="B1686" s="5" t="s">
        <v>89</v>
      </c>
    </row>
    <row r="1687" spans="1:2" x14ac:dyDescent="0.25">
      <c r="A1687" s="4">
        <v>757</v>
      </c>
      <c r="B1687" s="5" t="s">
        <v>675</v>
      </c>
    </row>
    <row r="1688" spans="1:2" x14ac:dyDescent="0.25">
      <c r="A1688" s="4">
        <v>759</v>
      </c>
      <c r="B1688" s="5" t="s">
        <v>667</v>
      </c>
    </row>
    <row r="1689" spans="1:2" x14ac:dyDescent="0.25">
      <c r="A1689" s="4">
        <v>7591</v>
      </c>
      <c r="B1689" s="5" t="s">
        <v>434</v>
      </c>
    </row>
    <row r="1690" spans="1:2" x14ac:dyDescent="0.25">
      <c r="A1690" s="2">
        <v>76</v>
      </c>
      <c r="B1690" s="3" t="s">
        <v>676</v>
      </c>
    </row>
    <row r="1691" spans="1:2" x14ac:dyDescent="0.25">
      <c r="A1691" s="4">
        <v>761</v>
      </c>
      <c r="B1691" s="5" t="s">
        <v>588</v>
      </c>
    </row>
    <row r="1692" spans="1:2" x14ac:dyDescent="0.25">
      <c r="A1692" s="4">
        <v>7611</v>
      </c>
      <c r="B1692" s="5" t="s">
        <v>114</v>
      </c>
    </row>
    <row r="1693" spans="1:2" x14ac:dyDescent="0.25">
      <c r="A1693" s="4">
        <v>7612</v>
      </c>
      <c r="B1693" s="5" t="s">
        <v>133</v>
      </c>
    </row>
    <row r="1694" spans="1:2" x14ac:dyDescent="0.25">
      <c r="A1694" s="4">
        <v>7613</v>
      </c>
      <c r="B1694" s="5" t="s">
        <v>157</v>
      </c>
    </row>
    <row r="1695" spans="1:2" x14ac:dyDescent="0.25">
      <c r="A1695" s="4">
        <v>762</v>
      </c>
      <c r="B1695" s="5" t="s">
        <v>590</v>
      </c>
    </row>
    <row r="1696" spans="1:2" x14ac:dyDescent="0.25">
      <c r="A1696" s="4">
        <v>7621</v>
      </c>
      <c r="B1696" s="5" t="s">
        <v>158</v>
      </c>
    </row>
    <row r="1697" spans="1:2" x14ac:dyDescent="0.25">
      <c r="A1697" s="4">
        <v>7622</v>
      </c>
      <c r="B1697" s="5" t="s">
        <v>89</v>
      </c>
    </row>
    <row r="1698" spans="1:2" x14ac:dyDescent="0.25">
      <c r="A1698" s="4">
        <v>763</v>
      </c>
      <c r="B1698" s="5" t="s">
        <v>677</v>
      </c>
    </row>
    <row r="1699" spans="1:2" x14ac:dyDescent="0.25">
      <c r="A1699" s="4">
        <v>764</v>
      </c>
      <c r="B1699" s="5" t="s">
        <v>678</v>
      </c>
    </row>
    <row r="1700" spans="1:2" x14ac:dyDescent="0.25">
      <c r="A1700" s="2">
        <v>77</v>
      </c>
      <c r="B1700" s="3" t="s">
        <v>679</v>
      </c>
    </row>
    <row r="1701" spans="1:2" x14ac:dyDescent="0.25">
      <c r="A1701" s="4">
        <v>771</v>
      </c>
      <c r="B1701" s="5" t="s">
        <v>680</v>
      </c>
    </row>
    <row r="1702" spans="1:2" x14ac:dyDescent="0.25">
      <c r="A1702" s="4">
        <v>772</v>
      </c>
      <c r="B1702" s="5" t="s">
        <v>681</v>
      </c>
    </row>
    <row r="1703" spans="1:2" x14ac:dyDescent="0.25">
      <c r="A1703" s="4">
        <v>7721</v>
      </c>
      <c r="B1703" s="5" t="s">
        <v>19</v>
      </c>
    </row>
    <row r="1704" spans="1:2" x14ac:dyDescent="0.25">
      <c r="A1704" s="4">
        <v>7722</v>
      </c>
      <c r="B1704" s="5" t="s">
        <v>682</v>
      </c>
    </row>
    <row r="1705" spans="1:2" x14ac:dyDescent="0.25">
      <c r="A1705" s="4">
        <v>7723</v>
      </c>
      <c r="B1705" s="5" t="s">
        <v>683</v>
      </c>
    </row>
    <row r="1706" spans="1:2" x14ac:dyDescent="0.25">
      <c r="A1706" s="4">
        <v>7724</v>
      </c>
      <c r="B1706" s="5" t="s">
        <v>201</v>
      </c>
    </row>
    <row r="1707" spans="1:2" x14ac:dyDescent="0.25">
      <c r="A1707" s="4">
        <v>7725</v>
      </c>
      <c r="B1707" s="5" t="s">
        <v>204</v>
      </c>
    </row>
    <row r="1708" spans="1:2" x14ac:dyDescent="0.25">
      <c r="A1708" s="4">
        <v>773</v>
      </c>
      <c r="B1708" s="5" t="s">
        <v>78</v>
      </c>
    </row>
    <row r="1709" spans="1:2" x14ac:dyDescent="0.25">
      <c r="A1709" s="4">
        <v>775</v>
      </c>
      <c r="B1709" s="5" t="s">
        <v>684</v>
      </c>
    </row>
    <row r="1710" spans="1:2" x14ac:dyDescent="0.25">
      <c r="A1710" s="4">
        <v>776</v>
      </c>
      <c r="B1710" s="5" t="s">
        <v>685</v>
      </c>
    </row>
    <row r="1711" spans="1:2" x14ac:dyDescent="0.25">
      <c r="A1711" s="4">
        <v>777</v>
      </c>
      <c r="B1711" s="5" t="s">
        <v>686</v>
      </c>
    </row>
    <row r="1712" spans="1:2" x14ac:dyDescent="0.25">
      <c r="A1712" s="4">
        <v>779</v>
      </c>
      <c r="B1712" s="5" t="s">
        <v>687</v>
      </c>
    </row>
    <row r="1713" spans="1:2" x14ac:dyDescent="0.25">
      <c r="A1713" s="4">
        <v>7792</v>
      </c>
      <c r="B1713" s="5" t="s">
        <v>688</v>
      </c>
    </row>
    <row r="1714" spans="1:2" x14ac:dyDescent="0.25">
      <c r="A1714" s="2">
        <v>78</v>
      </c>
      <c r="B1714" s="3" t="s">
        <v>689</v>
      </c>
    </row>
    <row r="1715" spans="1:2" x14ac:dyDescent="0.25">
      <c r="A1715" s="4">
        <v>781</v>
      </c>
      <c r="B1715" s="5" t="s">
        <v>689</v>
      </c>
    </row>
    <row r="1716" spans="1:2" x14ac:dyDescent="0.25">
      <c r="A1716" s="2">
        <v>79</v>
      </c>
      <c r="B1716" s="3" t="s">
        <v>690</v>
      </c>
    </row>
    <row r="1717" spans="1:2" x14ac:dyDescent="0.25">
      <c r="A1717" s="4">
        <v>791</v>
      </c>
      <c r="B1717" s="5" t="s">
        <v>690</v>
      </c>
    </row>
    <row r="1718" spans="1:2" x14ac:dyDescent="0.25">
      <c r="A1718" s="4">
        <v>792</v>
      </c>
      <c r="B1718" s="5" t="s">
        <v>691</v>
      </c>
    </row>
    <row r="1719" spans="1:2" x14ac:dyDescent="0.25">
      <c r="A1719" s="2">
        <v>80</v>
      </c>
      <c r="B1719" s="3" t="s">
        <v>692</v>
      </c>
    </row>
    <row r="1720" spans="1:2" x14ac:dyDescent="0.25">
      <c r="A1720" s="4">
        <v>801</v>
      </c>
      <c r="B1720" s="5" t="s">
        <v>692</v>
      </c>
    </row>
    <row r="1721" spans="1:2" x14ac:dyDescent="0.25">
      <c r="A1721" s="2">
        <v>81</v>
      </c>
      <c r="B1721" s="3" t="s">
        <v>693</v>
      </c>
    </row>
    <row r="1722" spans="1:2" x14ac:dyDescent="0.25">
      <c r="A1722" s="4">
        <v>811</v>
      </c>
      <c r="B1722" s="5" t="s">
        <v>694</v>
      </c>
    </row>
    <row r="1723" spans="1:2" x14ac:dyDescent="0.25">
      <c r="A1723" s="4">
        <v>812</v>
      </c>
      <c r="B1723" s="5" t="s">
        <v>695</v>
      </c>
    </row>
    <row r="1724" spans="1:2" x14ac:dyDescent="0.25">
      <c r="A1724" s="4">
        <v>813</v>
      </c>
      <c r="B1724" s="5" t="s">
        <v>656</v>
      </c>
    </row>
    <row r="1725" spans="1:2" x14ac:dyDescent="0.25">
      <c r="A1725" s="2">
        <v>82</v>
      </c>
      <c r="B1725" s="3" t="s">
        <v>696</v>
      </c>
    </row>
    <row r="1726" spans="1:2" x14ac:dyDescent="0.25">
      <c r="A1726" s="4">
        <v>821</v>
      </c>
      <c r="B1726" s="5" t="s">
        <v>696</v>
      </c>
    </row>
    <row r="1727" spans="1:2" x14ac:dyDescent="0.25">
      <c r="A1727" s="2">
        <v>83</v>
      </c>
      <c r="B1727" s="3" t="s">
        <v>697</v>
      </c>
    </row>
    <row r="1728" spans="1:2" x14ac:dyDescent="0.25">
      <c r="A1728" s="4">
        <v>831</v>
      </c>
      <c r="B1728" s="5" t="s">
        <v>697</v>
      </c>
    </row>
    <row r="1729" spans="1:2" x14ac:dyDescent="0.25">
      <c r="A1729" s="2">
        <v>84</v>
      </c>
      <c r="B1729" s="3" t="s">
        <v>698</v>
      </c>
    </row>
    <row r="1730" spans="1:2" x14ac:dyDescent="0.25">
      <c r="A1730" s="4">
        <v>841</v>
      </c>
      <c r="B1730" s="5" t="s">
        <v>698</v>
      </c>
    </row>
    <row r="1731" spans="1:2" x14ac:dyDescent="0.25">
      <c r="A1731" s="2">
        <v>85</v>
      </c>
      <c r="B1731" s="3" t="s">
        <v>699</v>
      </c>
    </row>
    <row r="1732" spans="1:2" x14ac:dyDescent="0.25">
      <c r="A1732" s="4">
        <v>851</v>
      </c>
      <c r="B1732" s="5" t="s">
        <v>699</v>
      </c>
    </row>
    <row r="1733" spans="1:2" x14ac:dyDescent="0.25">
      <c r="A1733" s="2">
        <v>87</v>
      </c>
      <c r="B1733" s="3" t="s">
        <v>700</v>
      </c>
    </row>
    <row r="1734" spans="1:2" x14ac:dyDescent="0.25">
      <c r="A1734" s="4">
        <v>871</v>
      </c>
      <c r="B1734" s="5" t="s">
        <v>701</v>
      </c>
    </row>
    <row r="1735" spans="1:2" x14ac:dyDescent="0.25">
      <c r="A1735" s="4">
        <v>872</v>
      </c>
      <c r="B1735" s="5" t="s">
        <v>702</v>
      </c>
    </row>
    <row r="1736" spans="1:2" x14ac:dyDescent="0.25">
      <c r="A1736" s="2">
        <v>88</v>
      </c>
      <c r="B1736" s="3" t="s">
        <v>337</v>
      </c>
    </row>
    <row r="1737" spans="1:2" x14ac:dyDescent="0.25">
      <c r="A1737" s="4">
        <v>881</v>
      </c>
      <c r="B1737" s="5" t="s">
        <v>703</v>
      </c>
    </row>
    <row r="1738" spans="1:2" x14ac:dyDescent="0.25">
      <c r="A1738" s="4">
        <v>882</v>
      </c>
      <c r="B1738" s="5" t="s">
        <v>704</v>
      </c>
    </row>
    <row r="1739" spans="1:2" x14ac:dyDescent="0.25">
      <c r="A1739" s="2">
        <v>89</v>
      </c>
      <c r="B1739" s="3" t="s">
        <v>705</v>
      </c>
    </row>
    <row r="1740" spans="1:2" x14ac:dyDescent="0.25">
      <c r="A1740" s="4">
        <v>891</v>
      </c>
      <c r="B1740" s="5" t="s">
        <v>706</v>
      </c>
    </row>
    <row r="1741" spans="1:2" x14ac:dyDescent="0.25">
      <c r="A1741" s="4">
        <v>892</v>
      </c>
      <c r="B1741" s="5" t="s">
        <v>475</v>
      </c>
    </row>
    <row r="1742" spans="1:2" x14ac:dyDescent="0.25">
      <c r="A1742" s="2">
        <v>90</v>
      </c>
      <c r="B1742" s="3" t="s">
        <v>729</v>
      </c>
    </row>
    <row r="1743" spans="1:2" x14ac:dyDescent="0.25">
      <c r="A1743" s="4">
        <v>9001</v>
      </c>
      <c r="B1743" s="5" t="s">
        <v>800</v>
      </c>
    </row>
    <row r="1744" spans="1:2" x14ac:dyDescent="0.25">
      <c r="A1744" s="4">
        <v>9002</v>
      </c>
      <c r="B1744" s="5" t="s">
        <v>730</v>
      </c>
    </row>
    <row r="1745" spans="1:2" x14ac:dyDescent="0.25">
      <c r="A1745" s="4">
        <v>9003</v>
      </c>
      <c r="B1745" s="5" t="s">
        <v>736</v>
      </c>
    </row>
    <row r="1746" spans="1:2" x14ac:dyDescent="0.25">
      <c r="A1746" s="4">
        <v>9004</v>
      </c>
      <c r="B1746" s="5" t="s">
        <v>737</v>
      </c>
    </row>
    <row r="1747" spans="1:2" x14ac:dyDescent="0.25">
      <c r="A1747" s="4">
        <v>9005</v>
      </c>
      <c r="B1747" s="5" t="s">
        <v>738</v>
      </c>
    </row>
    <row r="1748" spans="1:2" x14ac:dyDescent="0.25">
      <c r="A1748" s="4">
        <v>9006</v>
      </c>
      <c r="B1748" s="5" t="s">
        <v>798</v>
      </c>
    </row>
    <row r="1749" spans="1:2" x14ac:dyDescent="0.25">
      <c r="A1749" s="4">
        <v>9007</v>
      </c>
      <c r="B1749" s="5" t="s">
        <v>739</v>
      </c>
    </row>
    <row r="1750" spans="1:2" x14ac:dyDescent="0.25">
      <c r="A1750" s="4">
        <v>9008</v>
      </c>
      <c r="B1750" s="5" t="s">
        <v>799</v>
      </c>
    </row>
    <row r="1751" spans="1:2" x14ac:dyDescent="0.25">
      <c r="A1751" s="4">
        <v>9009</v>
      </c>
      <c r="B1751" s="5" t="s">
        <v>731</v>
      </c>
    </row>
    <row r="1752" spans="1:2" x14ac:dyDescent="0.25">
      <c r="A1752" s="4">
        <v>9010</v>
      </c>
      <c r="B1752" s="5" t="s">
        <v>802</v>
      </c>
    </row>
    <row r="1753" spans="1:2" x14ac:dyDescent="0.25">
      <c r="A1753" s="4">
        <v>9011</v>
      </c>
      <c r="B1753" s="5" t="s">
        <v>801</v>
      </c>
    </row>
    <row r="1754" spans="1:2" x14ac:dyDescent="0.25">
      <c r="A1754" s="2">
        <v>91</v>
      </c>
      <c r="B1754" s="3" t="s">
        <v>732</v>
      </c>
    </row>
    <row r="1755" spans="1:2" x14ac:dyDescent="0.25">
      <c r="A1755" s="4">
        <v>9101</v>
      </c>
      <c r="B1755" s="5" t="s">
        <v>740</v>
      </c>
    </row>
    <row r="1756" spans="1:2" x14ac:dyDescent="0.25">
      <c r="A1756" s="4">
        <v>9102</v>
      </c>
      <c r="B1756" s="5" t="s">
        <v>803</v>
      </c>
    </row>
    <row r="1757" spans="1:2" x14ac:dyDescent="0.25">
      <c r="A1757" s="4">
        <v>9103</v>
      </c>
      <c r="B1757" s="37" t="str">
        <f>ACC!C12</f>
        <v>SALARIOS</v>
      </c>
    </row>
    <row r="1758" spans="1:2" x14ac:dyDescent="0.25">
      <c r="A1758" s="4">
        <v>9104</v>
      </c>
      <c r="B1758" s="37" t="str">
        <f>ACC!C13</f>
        <v xml:space="preserve">VACACIONES </v>
      </c>
    </row>
    <row r="1759" spans="1:2" x14ac:dyDescent="0.25">
      <c r="A1759" s="4">
        <v>9105</v>
      </c>
      <c r="B1759" s="37" t="str">
        <f>ACC!C14</f>
        <v>RÉGIMEN DE PRESTACIONES DE SALUD</v>
      </c>
    </row>
    <row r="1760" spans="1:2" x14ac:dyDescent="0.25">
      <c r="A1760" s="4">
        <v>9106</v>
      </c>
      <c r="B1760" s="37" t="str">
        <f>ACC!C15</f>
        <v>COMPENSACION POR TIEMPO DE SERVICIOS</v>
      </c>
    </row>
    <row r="1761" spans="1:2" x14ac:dyDescent="0.25">
      <c r="A1761" s="4">
        <v>9107</v>
      </c>
      <c r="B1761" s="37" t="str">
        <f>ACC!C16</f>
        <v>TRANSPORTE</v>
      </c>
    </row>
    <row r="1762" spans="1:2" x14ac:dyDescent="0.25">
      <c r="A1762" s="4">
        <v>9108</v>
      </c>
      <c r="B1762" s="37" t="str">
        <f>ACC!C19</f>
        <v>INTERESES POR PRÉSTAMOS Y OTRAS OBLIGACIONES</v>
      </c>
    </row>
    <row r="1763" spans="1:2" x14ac:dyDescent="0.25">
      <c r="A1763" s="4">
        <v>9109</v>
      </c>
      <c r="B1763" s="37" t="str">
        <f>ACC!C20</f>
        <v>OTROS GASTOS FINANCIEROS</v>
      </c>
    </row>
    <row r="1764" spans="1:2" x14ac:dyDescent="0.25">
      <c r="A1764" s="4">
        <v>9110</v>
      </c>
      <c r="B1764" s="5" t="str">
        <f>ACC!C22</f>
        <v>DEPRECIACIÓN</v>
      </c>
    </row>
    <row r="1765" spans="1:2" x14ac:dyDescent="0.25">
      <c r="A1765" s="4">
        <v>9111</v>
      </c>
      <c r="B1765" s="5" t="str">
        <f>ACC!C26</f>
        <v>DESVAL. DE ACTIVOS BIOLÓGICOS EN PRODUCCIÓN</v>
      </c>
    </row>
    <row r="1766" spans="1:2" x14ac:dyDescent="0.25">
      <c r="A1766" s="2">
        <v>92</v>
      </c>
      <c r="B1766" s="3" t="s">
        <v>741</v>
      </c>
    </row>
    <row r="1767" spans="1:2" x14ac:dyDescent="0.25">
      <c r="A1767" s="4">
        <v>921</v>
      </c>
      <c r="B1767" s="5" t="s">
        <v>768</v>
      </c>
    </row>
    <row r="1768" spans="1:2" x14ac:dyDescent="0.25">
      <c r="A1768" s="4">
        <v>92101</v>
      </c>
      <c r="B1768" s="5" t="str">
        <f>ACC!C9</f>
        <v>ALIMENTOS BALANCEADOS</v>
      </c>
    </row>
    <row r="1769" spans="1:2" x14ac:dyDescent="0.25">
      <c r="A1769" s="4">
        <v>92102</v>
      </c>
      <c r="B1769" s="37" t="str">
        <f>ACC!C11</f>
        <v>SUELDOS DE GERENTE Y BIÓLOGO</v>
      </c>
    </row>
    <row r="1770" spans="1:2" x14ac:dyDescent="0.25">
      <c r="A1770" s="4">
        <v>92103</v>
      </c>
      <c r="B1770" s="37" t="str">
        <f>ACC!C12</f>
        <v>SALARIOS</v>
      </c>
    </row>
    <row r="1771" spans="1:2" x14ac:dyDescent="0.25">
      <c r="A1771" s="4">
        <v>92104</v>
      </c>
      <c r="B1771" s="37" t="str">
        <f>ACC!C13</f>
        <v xml:space="preserve">VACACIONES </v>
      </c>
    </row>
    <row r="1772" spans="1:2" x14ac:dyDescent="0.25">
      <c r="A1772" s="4">
        <v>92105</v>
      </c>
      <c r="B1772" s="37" t="str">
        <f>ACC!C14</f>
        <v>RÉGIMEN DE PRESTACIONES DE SALUD</v>
      </c>
    </row>
    <row r="1773" spans="1:2" x14ac:dyDescent="0.25">
      <c r="A1773" s="4">
        <v>92106</v>
      </c>
      <c r="B1773" s="37" t="str">
        <f>ACC!C15</f>
        <v>COMPENSACION POR TIEMPO DE SERVICIOS</v>
      </c>
    </row>
    <row r="1774" spans="1:2" x14ac:dyDescent="0.25">
      <c r="A1774" s="4">
        <v>92107</v>
      </c>
      <c r="B1774" s="37" t="str">
        <f>ACC!C17</f>
        <v>TRANSPORTE (ALIMENTOS BALANCEADOS)</v>
      </c>
    </row>
    <row r="1775" spans="1:2" x14ac:dyDescent="0.25">
      <c r="A1775" s="4">
        <v>92108</v>
      </c>
      <c r="B1775" s="37" t="str">
        <f>ACC!C23</f>
        <v>INSTALACIONES DE ACCESO DE AGUA (DEPRECIACIÓN)</v>
      </c>
    </row>
    <row r="1776" spans="1:2" x14ac:dyDescent="0.25">
      <c r="A1776" s="4">
        <v>92109</v>
      </c>
      <c r="B1776" s="37" t="str">
        <f>ACC!C24</f>
        <v>POZA PARA CRIANZA (DEPRECIACIÓN)</v>
      </c>
    </row>
    <row r="1777" spans="1:2" x14ac:dyDescent="0.25">
      <c r="A1777" s="4">
        <v>92110</v>
      </c>
      <c r="B1777" s="37" t="str">
        <f>ACC!C25</f>
        <v>POZA GENERAL (DEPRECIACIÓN)</v>
      </c>
    </row>
    <row r="1778" spans="1:2" x14ac:dyDescent="0.25">
      <c r="A1778" s="4">
        <v>92111</v>
      </c>
      <c r="B1778" s="37" t="str">
        <f>ACC!C27</f>
        <v>MUERTE DE 600 ALEVINOS</v>
      </c>
    </row>
    <row r="1779" spans="1:2" x14ac:dyDescent="0.25">
      <c r="A1779" s="2">
        <v>922</v>
      </c>
      <c r="B1779" s="3" t="s">
        <v>769</v>
      </c>
    </row>
    <row r="1780" spans="1:2" x14ac:dyDescent="0.25">
      <c r="A1780" s="4">
        <v>92201</v>
      </c>
      <c r="B1780" s="5" t="str">
        <f>ACC!C9</f>
        <v>ALIMENTOS BALANCEADOS</v>
      </c>
    </row>
    <row r="1781" spans="1:2" x14ac:dyDescent="0.25">
      <c r="A1781" s="4">
        <v>92202</v>
      </c>
      <c r="B1781" s="37" t="str">
        <f>ACC!C11</f>
        <v>SUELDOS DE GERENTE Y BIÓLOGO</v>
      </c>
    </row>
    <row r="1782" spans="1:2" x14ac:dyDescent="0.25">
      <c r="A1782" s="4">
        <v>92203</v>
      </c>
      <c r="B1782" s="37" t="str">
        <f>ACC!C12</f>
        <v>SALARIOS</v>
      </c>
    </row>
    <row r="1783" spans="1:2" x14ac:dyDescent="0.25">
      <c r="A1783" s="4">
        <v>92204</v>
      </c>
      <c r="B1783" s="37" t="str">
        <f>ACC!C13</f>
        <v xml:space="preserve">VACACIONES </v>
      </c>
    </row>
    <row r="1784" spans="1:2" x14ac:dyDescent="0.25">
      <c r="A1784" s="4">
        <v>92205</v>
      </c>
      <c r="B1784" s="37" t="str">
        <f>ACC!C14</f>
        <v>RÉGIMEN DE PRESTACIONES DE SALUD</v>
      </c>
    </row>
    <row r="1785" spans="1:2" x14ac:dyDescent="0.25">
      <c r="A1785" s="4">
        <v>92206</v>
      </c>
      <c r="B1785" s="37" t="str">
        <f>ACC!C15</f>
        <v>COMPENSACION POR TIEMPO DE SERVICIOS</v>
      </c>
    </row>
    <row r="1786" spans="1:2" x14ac:dyDescent="0.25">
      <c r="A1786" s="4">
        <v>92207</v>
      </c>
      <c r="B1786" s="37" t="str">
        <f>ACC!C17</f>
        <v>TRANSPORTE (ALIMENTOS BALANCEADOS)</v>
      </c>
    </row>
    <row r="1787" spans="1:2" x14ac:dyDescent="0.25">
      <c r="A1787" s="4">
        <v>92208</v>
      </c>
      <c r="B1787" s="37" t="str">
        <f>ACC!C23</f>
        <v>INSTALACIONES DE ACCESO DE AGUA (DEPRECIACIÓN)</v>
      </c>
    </row>
    <row r="1788" spans="1:2" x14ac:dyDescent="0.25">
      <c r="A1788" s="4">
        <v>92209</v>
      </c>
      <c r="B1788" s="37" t="str">
        <f>ACC!C24</f>
        <v>POZA PARA CRIANZA (DEPRECIACIÓN)</v>
      </c>
    </row>
    <row r="1789" spans="1:2" x14ac:dyDescent="0.25">
      <c r="A1789" s="4">
        <v>92210</v>
      </c>
      <c r="B1789" s="37" t="str">
        <f>ACC!C25</f>
        <v>POZA GENERAL (DEPRECIACIÓN)</v>
      </c>
    </row>
    <row r="1790" spans="1:2" x14ac:dyDescent="0.25">
      <c r="A1790" s="2">
        <v>923</v>
      </c>
      <c r="B1790" s="3" t="s">
        <v>770</v>
      </c>
    </row>
    <row r="1791" spans="1:2" x14ac:dyDescent="0.25">
      <c r="A1791" s="4">
        <v>92301</v>
      </c>
      <c r="B1791" s="37" t="str">
        <f>ACC!C9</f>
        <v>ALIMENTOS BALANCEADOS</v>
      </c>
    </row>
    <row r="1792" spans="1:2" x14ac:dyDescent="0.25">
      <c r="A1792" s="4">
        <v>92302</v>
      </c>
      <c r="B1792" s="37" t="str">
        <f>ACC!C11</f>
        <v>SUELDOS DE GERENTE Y BIÓLOGO</v>
      </c>
    </row>
    <row r="1793" spans="1:2" x14ac:dyDescent="0.25">
      <c r="A1793" s="4">
        <v>92303</v>
      </c>
      <c r="B1793" s="37" t="str">
        <f>ACC!C12</f>
        <v>SALARIOS</v>
      </c>
    </row>
    <row r="1794" spans="1:2" x14ac:dyDescent="0.25">
      <c r="A1794" s="4">
        <v>92304</v>
      </c>
      <c r="B1794" s="37" t="str">
        <f>ACC!C13</f>
        <v xml:space="preserve">VACACIONES </v>
      </c>
    </row>
    <row r="1795" spans="1:2" x14ac:dyDescent="0.25">
      <c r="A1795" s="4">
        <v>92305</v>
      </c>
      <c r="B1795" s="37" t="str">
        <f>ACC!C14</f>
        <v>RÉGIMEN DE PRESTACIONES DE SALUD</v>
      </c>
    </row>
    <row r="1796" spans="1:2" x14ac:dyDescent="0.25">
      <c r="A1796" s="4">
        <v>92306</v>
      </c>
      <c r="B1796" s="37" t="str">
        <f>ACC!C15</f>
        <v>COMPENSACION POR TIEMPO DE SERVICIOS</v>
      </c>
    </row>
    <row r="1797" spans="1:2" x14ac:dyDescent="0.25">
      <c r="A1797" s="4">
        <v>92307</v>
      </c>
      <c r="B1797" s="37" t="str">
        <f>ACC!C17</f>
        <v>TRANSPORTE (ALIMENTOS BALANCEADOS)</v>
      </c>
    </row>
    <row r="1798" spans="1:2" x14ac:dyDescent="0.25">
      <c r="A1798" s="4">
        <v>92308</v>
      </c>
      <c r="B1798" s="37" t="str">
        <f>ACC!C23</f>
        <v>INSTALACIONES DE ACCESO DE AGUA (DEPRECIACIÓN)</v>
      </c>
    </row>
    <row r="1799" spans="1:2" x14ac:dyDescent="0.25">
      <c r="A1799" s="4">
        <v>92309</v>
      </c>
      <c r="B1799" s="37" t="str">
        <f>ACC!C24</f>
        <v>POZA PARA CRIANZA (DEPRECIACIÓN)</v>
      </c>
    </row>
    <row r="1800" spans="1:2" x14ac:dyDescent="0.25">
      <c r="A1800" s="4">
        <v>92310</v>
      </c>
      <c r="B1800" s="37" t="str">
        <f>ACC!C25</f>
        <v>POZA GENERAL (DEPRECIACIÓN)</v>
      </c>
    </row>
    <row r="1801" spans="1:2" x14ac:dyDescent="0.25">
      <c r="A1801" s="2">
        <v>93</v>
      </c>
      <c r="B1801" s="3" t="s">
        <v>727</v>
      </c>
    </row>
    <row r="1802" spans="1:2" x14ac:dyDescent="0.25">
      <c r="A1802" s="4">
        <v>9301</v>
      </c>
      <c r="B1802" s="5" t="s">
        <v>795</v>
      </c>
    </row>
    <row r="1803" spans="1:2" x14ac:dyDescent="0.25">
      <c r="A1803" s="4">
        <v>9302</v>
      </c>
      <c r="B1803" s="5" t="s">
        <v>742</v>
      </c>
    </row>
    <row r="1804" spans="1:2" x14ac:dyDescent="0.25">
      <c r="A1804" s="4">
        <v>9303</v>
      </c>
      <c r="B1804" s="5" t="s">
        <v>743</v>
      </c>
    </row>
    <row r="1805" spans="1:2" x14ac:dyDescent="0.25">
      <c r="A1805" s="2">
        <v>94</v>
      </c>
      <c r="B1805" s="3" t="s">
        <v>733</v>
      </c>
    </row>
    <row r="1806" spans="1:2" x14ac:dyDescent="0.25">
      <c r="A1806" s="4">
        <v>9401</v>
      </c>
      <c r="B1806" s="5" t="s">
        <v>122</v>
      </c>
    </row>
    <row r="1807" spans="1:2" x14ac:dyDescent="0.25">
      <c r="A1807" s="4">
        <v>9402</v>
      </c>
      <c r="B1807" s="5" t="s">
        <v>141</v>
      </c>
    </row>
    <row r="1808" spans="1:2" x14ac:dyDescent="0.25">
      <c r="A1808" s="4">
        <v>9403</v>
      </c>
      <c r="B1808" s="5" t="s">
        <v>146</v>
      </c>
    </row>
    <row r="1809" spans="1:2" x14ac:dyDescent="0.25">
      <c r="A1809" s="4">
        <v>9404</v>
      </c>
      <c r="B1809" s="5" t="s">
        <v>154</v>
      </c>
    </row>
    <row r="1810" spans="1:2" x14ac:dyDescent="0.25">
      <c r="A1810" s="4">
        <v>9405</v>
      </c>
      <c r="B1810" s="5" t="s">
        <v>734</v>
      </c>
    </row>
    <row r="1811" spans="1:2" x14ac:dyDescent="0.25">
      <c r="A1811" s="2">
        <v>95</v>
      </c>
      <c r="B1811" s="3" t="s">
        <v>728</v>
      </c>
    </row>
    <row r="1812" spans="1:2" x14ac:dyDescent="0.25">
      <c r="A1812" s="4">
        <v>9501</v>
      </c>
      <c r="B1812" s="37" t="str">
        <f>ACC!C11</f>
        <v>SUELDOS DE GERENTE Y BIÓLOGO</v>
      </c>
    </row>
    <row r="1813" spans="1:2" x14ac:dyDescent="0.25">
      <c r="A1813" s="4">
        <v>9502</v>
      </c>
      <c r="B1813" s="37" t="str">
        <f>ACC!C13</f>
        <v xml:space="preserve">VACACIONES </v>
      </c>
    </row>
    <row r="1814" spans="1:2" x14ac:dyDescent="0.25">
      <c r="A1814" s="4">
        <v>9503</v>
      </c>
      <c r="B1814" s="37" t="str">
        <f>ACC!C14</f>
        <v>RÉGIMEN DE PRESTACIONES DE SALUD</v>
      </c>
    </row>
    <row r="1815" spans="1:2" x14ac:dyDescent="0.25">
      <c r="A1815" s="4">
        <v>9504</v>
      </c>
      <c r="B1815" s="37" t="str">
        <f>ACC!C15</f>
        <v>COMPENSACION POR TIEMPO DE SERVICIOS</v>
      </c>
    </row>
    <row r="1816" spans="1:2" x14ac:dyDescent="0.25">
      <c r="A1816" s="4">
        <v>9505</v>
      </c>
      <c r="B1816" s="37" t="str">
        <f>ACC!C18</f>
        <v>TRANSPORTE DE PECES PARA LA VENTA</v>
      </c>
    </row>
    <row r="1817" spans="1:2" x14ac:dyDescent="0.25">
      <c r="A1817" s="4">
        <v>9506</v>
      </c>
      <c r="B1817" s="37" t="str">
        <f>ACC!C19</f>
        <v>INTERESES POR PRÉSTAMOS Y OTRAS OBLIGACIONES</v>
      </c>
    </row>
    <row r="1818" spans="1:2" x14ac:dyDescent="0.25">
      <c r="A1818" s="4">
        <v>9507</v>
      </c>
      <c r="B1818" s="5" t="str">
        <f>ACC!C21</f>
        <v>MANTENIMIENTO DE CUENTA CORRIENTE</v>
      </c>
    </row>
    <row r="1819" spans="1:2" x14ac:dyDescent="0.25">
      <c r="A1819" s="2">
        <v>96</v>
      </c>
      <c r="B1819" s="3" t="s">
        <v>735</v>
      </c>
    </row>
  </sheetData>
  <mergeCells count="1">
    <mergeCell ref="A1:B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M198"/>
  <sheetViews>
    <sheetView tabSelected="1" view="pageLayout" zoomScaleNormal="100" workbookViewId="0">
      <selection activeCell="G182" sqref="G182"/>
    </sheetView>
  </sheetViews>
  <sheetFormatPr baseColWidth="10" defaultRowHeight="15" x14ac:dyDescent="0.25"/>
  <cols>
    <col min="1" max="1" width="3.5703125" customWidth="1"/>
    <col min="2" max="2" width="8.7109375" customWidth="1"/>
    <col min="3" max="3" width="4" customWidth="1"/>
    <col min="4" max="4" width="5.42578125" customWidth="1"/>
    <col min="5" max="5" width="6.140625" customWidth="1"/>
    <col min="6" max="6" width="52" customWidth="1"/>
    <col min="9" max="9" width="12" bestFit="1" customWidth="1"/>
  </cols>
  <sheetData>
    <row r="3" spans="2:13" ht="18.75" x14ac:dyDescent="0.3">
      <c r="F3" s="47" t="s">
        <v>792</v>
      </c>
    </row>
    <row r="4" spans="2:13" ht="18.75" x14ac:dyDescent="0.3">
      <c r="F4" s="47"/>
    </row>
    <row r="5" spans="2:13" ht="18.75" x14ac:dyDescent="0.3">
      <c r="F5" s="16" t="s">
        <v>793</v>
      </c>
    </row>
    <row r="7" spans="2:13" ht="15" customHeight="1" x14ac:dyDescent="0.25">
      <c r="B7" s="65" t="s">
        <v>0</v>
      </c>
      <c r="C7" s="68" t="s">
        <v>5</v>
      </c>
      <c r="D7" s="69"/>
      <c r="E7" s="69"/>
      <c r="F7" s="70"/>
      <c r="G7" s="71" t="s">
        <v>8</v>
      </c>
      <c r="H7" s="72"/>
      <c r="I7" s="72"/>
      <c r="J7" s="73"/>
    </row>
    <row r="8" spans="2:13" x14ac:dyDescent="0.25">
      <c r="B8" s="66"/>
      <c r="C8" s="71" t="s">
        <v>1</v>
      </c>
      <c r="D8" s="72"/>
      <c r="E8" s="73"/>
      <c r="F8" s="74" t="s">
        <v>4</v>
      </c>
      <c r="G8" s="76" t="s">
        <v>7</v>
      </c>
      <c r="H8" s="77"/>
      <c r="I8" s="74" t="s">
        <v>707</v>
      </c>
      <c r="J8" s="65" t="s">
        <v>708</v>
      </c>
    </row>
    <row r="9" spans="2:13" ht="30" x14ac:dyDescent="0.25">
      <c r="B9" s="67"/>
      <c r="C9" s="49" t="s">
        <v>2</v>
      </c>
      <c r="D9" s="50" t="s">
        <v>3</v>
      </c>
      <c r="E9" s="50" t="s">
        <v>3</v>
      </c>
      <c r="F9" s="75"/>
      <c r="G9" s="49" t="s">
        <v>6</v>
      </c>
      <c r="H9" s="49" t="s">
        <v>6</v>
      </c>
      <c r="I9" s="75"/>
      <c r="J9" s="67"/>
    </row>
    <row r="10" spans="2:13" x14ac:dyDescent="0.25">
      <c r="B10" s="1"/>
      <c r="C10" s="1"/>
      <c r="D10" s="1"/>
      <c r="E10" s="1"/>
      <c r="F10" s="11">
        <v>1</v>
      </c>
      <c r="G10" s="9"/>
      <c r="H10" s="9"/>
      <c r="I10" s="10"/>
      <c r="J10" s="10"/>
    </row>
    <row r="11" spans="2:13" x14ac:dyDescent="0.25">
      <c r="B11" s="1"/>
      <c r="C11" s="1">
        <v>94</v>
      </c>
      <c r="D11" s="1"/>
      <c r="E11" s="1"/>
      <c r="F11" s="1" t="str">
        <f>VLOOKUP(C11,PCGE!A$1:B$1820,2,)</f>
        <v>INVENTARIO PERMANENTE</v>
      </c>
      <c r="G11" s="9"/>
      <c r="H11" s="9"/>
      <c r="I11" s="10">
        <f>H12</f>
        <v>9000</v>
      </c>
      <c r="J11" s="10"/>
    </row>
    <row r="12" spans="2:13" x14ac:dyDescent="0.25">
      <c r="B12" s="13"/>
      <c r="C12" s="13"/>
      <c r="D12" s="13">
        <v>9403</v>
      </c>
      <c r="E12" s="13"/>
      <c r="F12" s="1" t="str">
        <f>VLOOKUP(D12,PCGE!A$1:B$1820,2,)</f>
        <v>MATERIALES AUXILIARES, SUMINISTROS Y REPUESTOS</v>
      </c>
      <c r="G12" s="14"/>
      <c r="H12" s="14">
        <v>9000</v>
      </c>
      <c r="I12" s="15"/>
      <c r="J12" s="15"/>
    </row>
    <row r="13" spans="2:13" x14ac:dyDescent="0.25">
      <c r="B13" s="1"/>
      <c r="C13" s="1">
        <v>90</v>
      </c>
      <c r="D13" s="1"/>
      <c r="E13" s="1"/>
      <c r="F13" s="1" t="str">
        <f>VLOOKUP(C13,PCGE!A$1:B$1820,2,)</f>
        <v>CUENTAS REFLEJAS</v>
      </c>
      <c r="G13" s="9"/>
      <c r="H13" s="9"/>
      <c r="I13" s="10"/>
      <c r="J13" s="10">
        <f>H14</f>
        <v>9000</v>
      </c>
      <c r="M13" s="24"/>
    </row>
    <row r="14" spans="2:13" x14ac:dyDescent="0.25">
      <c r="B14" s="1"/>
      <c r="C14" s="1"/>
      <c r="D14" s="1">
        <v>9002</v>
      </c>
      <c r="E14" s="1"/>
      <c r="F14" s="1" t="str">
        <f>VLOOKUP(D14,PCGE!A$1:B$1820,2,)</f>
        <v>COMPRAS REFLEJAS</v>
      </c>
      <c r="G14" s="9"/>
      <c r="H14" s="9">
        <f>I11</f>
        <v>9000</v>
      </c>
      <c r="I14" s="10"/>
      <c r="J14" s="10"/>
      <c r="L14" s="24"/>
      <c r="M14" s="24"/>
    </row>
    <row r="15" spans="2:13" x14ac:dyDescent="0.25">
      <c r="B15" s="12"/>
      <c r="C15" s="1"/>
      <c r="D15" s="1"/>
      <c r="E15" s="1"/>
      <c r="F15" s="11">
        <v>2</v>
      </c>
      <c r="G15" s="9"/>
      <c r="H15" s="9"/>
      <c r="I15" s="10"/>
      <c r="J15" s="10"/>
      <c r="M15" s="24"/>
    </row>
    <row r="16" spans="2:13" x14ac:dyDescent="0.25">
      <c r="B16" s="12"/>
      <c r="C16" s="1">
        <v>91</v>
      </c>
      <c r="D16" s="1"/>
      <c r="E16" s="1"/>
      <c r="F16" s="1" t="str">
        <f>VLOOKUP(C16,PCGE!A$1:B$1820,2,)</f>
        <v>COSTOS POR DISTRIBUIR</v>
      </c>
      <c r="G16" s="9"/>
      <c r="H16" s="9"/>
      <c r="I16" s="10">
        <f>SUM(H17:H27)</f>
        <v>16663.825599999996</v>
      </c>
      <c r="J16" s="10"/>
      <c r="L16" s="24"/>
      <c r="M16" s="24"/>
    </row>
    <row r="17" spans="2:12" x14ac:dyDescent="0.25">
      <c r="B17" s="12"/>
      <c r="C17" s="1"/>
      <c r="D17" s="1">
        <v>9101</v>
      </c>
      <c r="E17" s="1"/>
      <c r="F17" s="1" t="str">
        <f>VLOOKUP(D17,PCGE!A$1:B$1820,2,)</f>
        <v>ALIMENTOS BALANCEADOS</v>
      </c>
      <c r="G17" s="9"/>
      <c r="H17" s="9">
        <f>ACC!D9</f>
        <v>9000</v>
      </c>
      <c r="I17" s="10"/>
      <c r="J17" s="10"/>
      <c r="L17" s="24"/>
    </row>
    <row r="18" spans="2:12" x14ac:dyDescent="0.25">
      <c r="B18" s="12"/>
      <c r="C18" s="1"/>
      <c r="D18" s="1">
        <v>9102</v>
      </c>
      <c r="E18" s="1"/>
      <c r="F18" s="1" t="str">
        <f>VLOOKUP(D18,PCGE!A$1:B$1820,2,)</f>
        <v>SUELDO DE GERENTE Y BIÓLOGO</v>
      </c>
      <c r="G18" s="9"/>
      <c r="H18" s="9">
        <f>ACC!D11</f>
        <v>2000</v>
      </c>
      <c r="I18" s="10"/>
      <c r="J18" s="10"/>
    </row>
    <row r="19" spans="2:12" x14ac:dyDescent="0.25">
      <c r="B19" s="12"/>
      <c r="C19" s="1"/>
      <c r="D19" s="1">
        <v>9103</v>
      </c>
      <c r="E19" s="1"/>
      <c r="F19" s="1" t="str">
        <f>VLOOKUP(D19,PCGE!A$1:B$1820,2,)</f>
        <v>SALARIOS</v>
      </c>
      <c r="G19" s="9"/>
      <c r="H19" s="9">
        <f>ACC!D12</f>
        <v>900</v>
      </c>
      <c r="I19" s="10"/>
      <c r="J19" s="10"/>
    </row>
    <row r="20" spans="2:12" x14ac:dyDescent="0.25">
      <c r="B20" s="12"/>
      <c r="C20" s="1"/>
      <c r="D20" s="1">
        <v>9104</v>
      </c>
      <c r="E20" s="1"/>
      <c r="F20" s="1" t="str">
        <f>VLOOKUP(D20,PCGE!A$1:B$1820,2,)</f>
        <v xml:space="preserve">VACACIONES </v>
      </c>
      <c r="G20" s="9"/>
      <c r="H20" s="9">
        <f>ACC!D13</f>
        <v>263.64</v>
      </c>
      <c r="I20" s="10"/>
      <c r="J20" s="10"/>
    </row>
    <row r="21" spans="2:12" x14ac:dyDescent="0.25">
      <c r="B21" s="12"/>
      <c r="C21" s="1"/>
      <c r="D21" s="1">
        <v>9105</v>
      </c>
      <c r="E21" s="1"/>
      <c r="F21" s="1" t="str">
        <f>VLOOKUP(D21,PCGE!A$1:B$1820,2,)</f>
        <v>RÉGIMEN DE PRESTACIONES DE SALUD</v>
      </c>
      <c r="G21" s="9"/>
      <c r="H21" s="9">
        <f>ACC!D14</f>
        <v>126.54559999999999</v>
      </c>
      <c r="I21" s="10"/>
      <c r="J21" s="10"/>
    </row>
    <row r="22" spans="2:12" x14ac:dyDescent="0.25">
      <c r="B22" s="12"/>
      <c r="C22" s="1"/>
      <c r="D22" s="1">
        <v>9106</v>
      </c>
      <c r="E22" s="1"/>
      <c r="F22" s="1" t="str">
        <f>VLOOKUP(D22,PCGE!A$1:B$1820,2,)</f>
        <v>COMPENSACION POR TIEMPO DE SERVICIOS</v>
      </c>
      <c r="G22" s="9"/>
      <c r="H22" s="9">
        <f>ACC!D15</f>
        <v>263.64</v>
      </c>
      <c r="I22" s="10"/>
      <c r="J22" s="10"/>
    </row>
    <row r="23" spans="2:12" x14ac:dyDescent="0.25">
      <c r="B23" s="12"/>
      <c r="C23" s="1"/>
      <c r="D23" s="1">
        <v>9107</v>
      </c>
      <c r="E23" s="1"/>
      <c r="F23" s="1" t="str">
        <f>VLOOKUP(D23,PCGE!A$1:B$1820,2,)</f>
        <v>TRANSPORTE</v>
      </c>
      <c r="G23" s="9"/>
      <c r="H23" s="9">
        <f>ACC!D16</f>
        <v>2360</v>
      </c>
      <c r="I23" s="10"/>
      <c r="J23" s="10"/>
    </row>
    <row r="24" spans="2:12" x14ac:dyDescent="0.25">
      <c r="B24" s="12"/>
      <c r="C24" s="1"/>
      <c r="D24" s="1">
        <v>9108</v>
      </c>
      <c r="E24" s="1"/>
      <c r="F24" s="1" t="str">
        <f>VLOOKUP(D24,PCGE!A$1:B$1820,2,)</f>
        <v>INTERESES POR PRÉSTAMOS Y OTRAS OBLIGACIONES</v>
      </c>
      <c r="G24" s="9"/>
      <c r="H24" s="9">
        <f>ACC!D19</f>
        <v>800</v>
      </c>
      <c r="I24" s="10"/>
      <c r="J24" s="10"/>
    </row>
    <row r="25" spans="2:12" x14ac:dyDescent="0.25">
      <c r="B25" s="12"/>
      <c r="C25" s="1"/>
      <c r="D25" s="1">
        <v>9109</v>
      </c>
      <c r="E25" s="1"/>
      <c r="F25" s="1" t="str">
        <f>VLOOKUP(D25,PCGE!A$1:B$1820,2,)</f>
        <v>OTROS GASTOS FINANCIEROS</v>
      </c>
      <c r="G25" s="9"/>
      <c r="H25" s="9">
        <f>ACC!D20</f>
        <v>20</v>
      </c>
      <c r="I25" s="10"/>
      <c r="J25" s="10"/>
    </row>
    <row r="26" spans="2:12" x14ac:dyDescent="0.25">
      <c r="B26" s="13"/>
      <c r="C26" s="13"/>
      <c r="D26" s="1">
        <v>9110</v>
      </c>
      <c r="E26" s="13"/>
      <c r="F26" s="1" t="str">
        <f>VLOOKUP(D26,PCGE!A$1:B$1820,2,)</f>
        <v>DEPRECIACIÓN</v>
      </c>
      <c r="G26" s="14"/>
      <c r="H26" s="14">
        <f>ACC!D22</f>
        <v>780</v>
      </c>
      <c r="I26" s="15"/>
      <c r="J26" s="15"/>
    </row>
    <row r="27" spans="2:12" x14ac:dyDescent="0.25">
      <c r="B27" s="13"/>
      <c r="C27" s="13"/>
      <c r="D27" s="1">
        <v>9111</v>
      </c>
      <c r="E27" s="13"/>
      <c r="F27" s="1" t="str">
        <f>VLOOKUP(D27,PCGE!A$1:B$1820,2,)</f>
        <v>DESVAL. DE ACTIVOS BIOLÓGICOS EN PRODUCCIÓN</v>
      </c>
      <c r="G27" s="14"/>
      <c r="H27" s="14">
        <f>ACC!D26</f>
        <v>150</v>
      </c>
      <c r="I27" s="15"/>
      <c r="J27" s="15"/>
    </row>
    <row r="28" spans="2:12" x14ac:dyDescent="0.25">
      <c r="B28" s="12"/>
      <c r="C28" s="1">
        <v>94</v>
      </c>
      <c r="D28" s="1"/>
      <c r="E28" s="1"/>
      <c r="F28" s="1" t="str">
        <f>VLOOKUP(C28,PCGE!A$1:B$1820,2,)</f>
        <v>INVENTARIO PERMANENTE</v>
      </c>
      <c r="G28" s="9"/>
      <c r="H28" s="9"/>
      <c r="I28" s="10"/>
      <c r="J28" s="10">
        <f>H29</f>
        <v>9000</v>
      </c>
    </row>
    <row r="29" spans="2:12" x14ac:dyDescent="0.25">
      <c r="B29" s="12"/>
      <c r="C29" s="1"/>
      <c r="D29" s="1">
        <v>9403</v>
      </c>
      <c r="E29" s="1"/>
      <c r="F29" s="1" t="str">
        <f>VLOOKUP(D29,PCGE!A$1:B$1820,2,)</f>
        <v>MATERIALES AUXILIARES, SUMINISTROS Y REPUESTOS</v>
      </c>
      <c r="G29" s="9"/>
      <c r="H29" s="9">
        <f>H17</f>
        <v>9000</v>
      </c>
      <c r="I29" s="10"/>
      <c r="J29" s="10"/>
    </row>
    <row r="30" spans="2:12" x14ac:dyDescent="0.25">
      <c r="B30" s="12"/>
      <c r="C30" s="1">
        <v>90</v>
      </c>
      <c r="D30" s="1"/>
      <c r="E30" s="1"/>
      <c r="F30" s="1" t="str">
        <f>VLOOKUP(C30,PCGE!A$1:B$1820,2,)</f>
        <v>CUENTAS REFLEJAS</v>
      </c>
      <c r="G30" s="9"/>
      <c r="H30" s="9"/>
      <c r="I30" s="10"/>
      <c r="J30" s="10">
        <f>SUM(H31:H34)</f>
        <v>7663.8256000000001</v>
      </c>
    </row>
    <row r="31" spans="2:12" x14ac:dyDescent="0.25">
      <c r="B31" s="12"/>
      <c r="C31" s="1"/>
      <c r="D31" s="1">
        <v>9003</v>
      </c>
      <c r="E31" s="1"/>
      <c r="F31" s="1" t="str">
        <f>VLOOKUP(D31,PCGE!A$1:B$1820,2,)</f>
        <v>GASTOS DE PERSONAL REFLEJOS</v>
      </c>
      <c r="G31" s="9"/>
      <c r="H31" s="9">
        <f>H18+H19+H20+H21+H22</f>
        <v>3553.8255999999997</v>
      </c>
      <c r="I31" s="10"/>
      <c r="J31" s="10"/>
    </row>
    <row r="32" spans="2:12" x14ac:dyDescent="0.25">
      <c r="B32" s="12"/>
      <c r="C32" s="1"/>
      <c r="D32" s="1">
        <v>9004</v>
      </c>
      <c r="E32" s="1"/>
      <c r="F32" s="1" t="str">
        <f>VLOOKUP(D32,PCGE!A$1:B$1820,2,)</f>
        <v>GASTOS POR SERVICIOS PRESTADOS POR TERCEROS REFLEJOS</v>
      </c>
      <c r="G32" s="9"/>
      <c r="H32" s="9">
        <f>H23</f>
        <v>2360</v>
      </c>
      <c r="I32" s="10"/>
      <c r="J32" s="10"/>
    </row>
    <row r="33" spans="2:10" x14ac:dyDescent="0.25">
      <c r="B33" s="12"/>
      <c r="C33" s="1"/>
      <c r="D33" s="1">
        <v>9007</v>
      </c>
      <c r="E33" s="1"/>
      <c r="F33" s="1" t="str">
        <f>VLOOKUP(D33,PCGE!A$1:B$1820,2,)</f>
        <v xml:space="preserve">GASTOS FINANCIEROS REFLEJOS </v>
      </c>
      <c r="G33" s="9"/>
      <c r="H33" s="9">
        <f>H25+H24</f>
        <v>820</v>
      </c>
      <c r="I33" s="10"/>
      <c r="J33" s="10"/>
    </row>
    <row r="34" spans="2:10" x14ac:dyDescent="0.25">
      <c r="B34" s="12"/>
      <c r="C34" s="1"/>
      <c r="D34" s="1">
        <v>9008</v>
      </c>
      <c r="E34" s="1"/>
      <c r="F34" s="1" t="str">
        <f>VLOOKUP(D34,PCGE!A$1:B$1820,2,)</f>
        <v>VALUACIÓN Y DETERIORO DE ACTIVOS Y PROVISIONES REFLEJOS</v>
      </c>
      <c r="G34" s="9"/>
      <c r="H34" s="9">
        <f>H26+H27</f>
        <v>930</v>
      </c>
      <c r="I34" s="10"/>
      <c r="J34" s="10"/>
    </row>
    <row r="35" spans="2:10" x14ac:dyDescent="0.25">
      <c r="B35" s="12"/>
      <c r="C35" s="12"/>
      <c r="D35" s="12"/>
      <c r="E35" s="12"/>
      <c r="F35" s="39">
        <v>3</v>
      </c>
      <c r="G35" s="12"/>
      <c r="H35" s="12"/>
      <c r="I35" s="38"/>
      <c r="J35" s="38"/>
    </row>
    <row r="36" spans="2:10" x14ac:dyDescent="0.25">
      <c r="B36" s="12"/>
      <c r="C36" s="12">
        <v>92</v>
      </c>
      <c r="D36" s="12"/>
      <c r="E36" s="12"/>
      <c r="F36" s="1" t="str">
        <f>VLOOKUP(C36,PCGE!A$1:B$1820,2,)</f>
        <v>ANIMALES EN DESARROLLO</v>
      </c>
      <c r="G36" s="12"/>
      <c r="H36" s="12"/>
      <c r="I36" s="43">
        <f>H37+H49+H60</f>
        <v>12373.281999999999</v>
      </c>
      <c r="J36" s="38"/>
    </row>
    <row r="37" spans="2:10" x14ac:dyDescent="0.25">
      <c r="B37" s="12"/>
      <c r="C37" s="12"/>
      <c r="D37" s="12">
        <v>921</v>
      </c>
      <c r="E37" s="12"/>
      <c r="F37" s="1" t="str">
        <f>VLOOKUP(D37,PCGE!A$1:B$1820,2,)</f>
        <v>ALEVINOS</v>
      </c>
      <c r="G37" s="12"/>
      <c r="H37" s="42">
        <f>SUM(G38:G48)</f>
        <v>1128.5224854961832</v>
      </c>
      <c r="I37" s="38"/>
      <c r="J37" s="38"/>
    </row>
    <row r="38" spans="2:10" x14ac:dyDescent="0.25">
      <c r="B38" s="12"/>
      <c r="C38" s="12"/>
      <c r="D38" s="12"/>
      <c r="E38" s="12">
        <v>92101</v>
      </c>
      <c r="F38" s="1" t="str">
        <f>VLOOKUP(E38,PCGE!A$1:B$1820,2,)</f>
        <v>ALIMENTOS BALANCEADOS</v>
      </c>
      <c r="G38" s="42">
        <f>ACC!G9</f>
        <v>741.98473282442751</v>
      </c>
      <c r="H38" s="12"/>
      <c r="I38" s="38"/>
      <c r="J38" s="38"/>
    </row>
    <row r="39" spans="2:10" x14ac:dyDescent="0.25">
      <c r="B39" s="12"/>
      <c r="C39" s="12"/>
      <c r="D39" s="12"/>
      <c r="E39" s="12">
        <v>92102</v>
      </c>
      <c r="F39" s="1" t="str">
        <f>VLOOKUP(E39,PCGE!A$1:B$1820,2,)</f>
        <v>SUELDOS DE GERENTE Y BIÓLOGO</v>
      </c>
      <c r="G39" s="42">
        <f>ACC!G11</f>
        <v>65.954198473282446</v>
      </c>
      <c r="H39" s="12"/>
      <c r="I39" s="38"/>
      <c r="J39" s="38"/>
    </row>
    <row r="40" spans="2:10" x14ac:dyDescent="0.25">
      <c r="B40" s="12"/>
      <c r="C40" s="12"/>
      <c r="D40" s="12"/>
      <c r="E40" s="12">
        <v>92103</v>
      </c>
      <c r="F40" s="1" t="str">
        <f>VLOOKUP(E40,PCGE!A$1:B$1820,2,)</f>
        <v>SALARIOS</v>
      </c>
      <c r="G40" s="42">
        <f>ACC!G12</f>
        <v>45</v>
      </c>
      <c r="H40" s="12"/>
      <c r="I40" s="38"/>
      <c r="J40" s="38"/>
    </row>
    <row r="41" spans="2:10" x14ac:dyDescent="0.25">
      <c r="B41" s="12"/>
      <c r="C41" s="12"/>
      <c r="D41" s="12"/>
      <c r="E41" s="12">
        <v>92104</v>
      </c>
      <c r="F41" s="1" t="str">
        <f>VLOOKUP(E41,PCGE!A$1:B$1820,2,)</f>
        <v xml:space="preserve">VACACIONES </v>
      </c>
      <c r="G41" s="42">
        <f>ACC!G13</f>
        <v>12.741526717557251</v>
      </c>
      <c r="H41" s="12"/>
      <c r="I41" s="38"/>
      <c r="J41" s="38"/>
    </row>
    <row r="42" spans="2:10" x14ac:dyDescent="0.25">
      <c r="B42" s="12"/>
      <c r="C42" s="12"/>
      <c r="D42" s="12"/>
      <c r="E42" s="12">
        <v>92105</v>
      </c>
      <c r="F42" s="1" t="str">
        <f>VLOOKUP(E42,PCGE!A$1:B$1820,2,)</f>
        <v>RÉGIMEN DE PRESTACIONES DE SALUD</v>
      </c>
      <c r="G42" s="42">
        <f>ACC!G14</f>
        <v>6.115767938931298</v>
      </c>
      <c r="H42" s="12"/>
      <c r="I42" s="38"/>
      <c r="J42" s="38"/>
    </row>
    <row r="43" spans="2:10" x14ac:dyDescent="0.25">
      <c r="B43" s="12"/>
      <c r="C43" s="12"/>
      <c r="D43" s="12"/>
      <c r="E43" s="12">
        <v>92106</v>
      </c>
      <c r="F43" s="1" t="str">
        <f>VLOOKUP(E43,PCGE!A$1:B$1820,2,)</f>
        <v>COMPENSACION POR TIEMPO DE SERVICIOS</v>
      </c>
      <c r="G43" s="42">
        <f>ACC!G15</f>
        <v>12.741526717557251</v>
      </c>
      <c r="H43" s="12"/>
      <c r="I43" s="38"/>
      <c r="J43" s="38"/>
    </row>
    <row r="44" spans="2:10" x14ac:dyDescent="0.25">
      <c r="B44" s="12"/>
      <c r="C44" s="12"/>
      <c r="D44" s="12"/>
      <c r="E44" s="12">
        <v>92107</v>
      </c>
      <c r="F44" s="1" t="str">
        <f>VLOOKUP(E44,PCGE!A$1:B$1820,2,)</f>
        <v>TRANSPORTE (ALIMENTOS BALANCEADOS)</v>
      </c>
      <c r="G44" s="42">
        <f>ACC!G17</f>
        <v>29.679389312977101</v>
      </c>
      <c r="H44" s="12"/>
      <c r="I44" s="38"/>
      <c r="J44" s="38"/>
    </row>
    <row r="45" spans="2:10" x14ac:dyDescent="0.25">
      <c r="B45" s="12"/>
      <c r="C45" s="12"/>
      <c r="D45" s="12"/>
      <c r="E45" s="12">
        <v>92108</v>
      </c>
      <c r="F45" s="1" t="str">
        <f>VLOOKUP(E45,PCGE!A$1:B$1820,2,)</f>
        <v>INSTALACIONES DE ACCESO DE AGUA (DEPRECIACIÓN)</v>
      </c>
      <c r="G45" s="42">
        <f>ACC!G23</f>
        <v>8.2442748091603058</v>
      </c>
      <c r="H45" s="12"/>
      <c r="I45" s="38"/>
      <c r="J45" s="38"/>
    </row>
    <row r="46" spans="2:10" x14ac:dyDescent="0.25">
      <c r="B46" s="12"/>
      <c r="C46" s="12"/>
      <c r="D46" s="12"/>
      <c r="E46" s="12">
        <v>92109</v>
      </c>
      <c r="F46" s="1" t="str">
        <f>VLOOKUP(E46,PCGE!A$1:B$1820,2,)</f>
        <v>POZA PARA CRIANZA (DEPRECIACIÓN)</v>
      </c>
      <c r="G46" s="42">
        <f>ACC!G24</f>
        <v>9.8931297709923669</v>
      </c>
      <c r="H46" s="12"/>
      <c r="I46" s="38"/>
      <c r="J46" s="38"/>
    </row>
    <row r="47" spans="2:10" x14ac:dyDescent="0.25">
      <c r="B47" s="12"/>
      <c r="C47" s="12"/>
      <c r="D47" s="12"/>
      <c r="E47" s="12">
        <v>92110</v>
      </c>
      <c r="F47" s="1" t="str">
        <f>VLOOKUP(E47,PCGE!A$1:B$1820,2,)</f>
        <v>POZA GENERAL (DEPRECIACIÓN)</v>
      </c>
      <c r="G47" s="42">
        <f>ACC!G25</f>
        <v>46.167938931297712</v>
      </c>
      <c r="H47" s="12"/>
      <c r="I47" s="38"/>
      <c r="J47" s="38"/>
    </row>
    <row r="48" spans="2:10" x14ac:dyDescent="0.25">
      <c r="B48" s="12"/>
      <c r="C48" s="12"/>
      <c r="D48" s="12"/>
      <c r="E48" s="12">
        <v>92111</v>
      </c>
      <c r="F48" s="1" t="str">
        <f>VLOOKUP(E48,PCGE!A$1:B$1820,2,)</f>
        <v>MUERTE DE 600 ALEVINOS</v>
      </c>
      <c r="G48" s="42">
        <f>ACC!G27</f>
        <v>150</v>
      </c>
      <c r="H48" s="12"/>
      <c r="I48" s="38"/>
      <c r="J48" s="38"/>
    </row>
    <row r="49" spans="2:10" x14ac:dyDescent="0.25">
      <c r="B49" s="12"/>
      <c r="C49" s="12"/>
      <c r="D49" s="12">
        <v>922</v>
      </c>
      <c r="E49" s="12"/>
      <c r="F49" s="1" t="str">
        <f>VLOOKUP(D49,PCGE!A$1:B$1820,2,)</f>
        <v>JUVENILES</v>
      </c>
      <c r="G49" s="12"/>
      <c r="H49" s="42">
        <f>SUM(G50:G59)</f>
        <v>1957.0449709923664</v>
      </c>
      <c r="I49" s="38"/>
      <c r="J49" s="38"/>
    </row>
    <row r="50" spans="2:10" x14ac:dyDescent="0.25">
      <c r="B50" s="12"/>
      <c r="C50" s="12"/>
      <c r="D50" s="12"/>
      <c r="E50" s="12">
        <v>92201</v>
      </c>
      <c r="F50" s="1" t="str">
        <f>VLOOKUP(E50,PCGE!A$1:B$1820,2,)</f>
        <v>ALIMENTOS BALANCEADOS</v>
      </c>
      <c r="G50" s="42">
        <f>ACC!H9</f>
        <v>1483.969465648855</v>
      </c>
      <c r="H50" s="12"/>
      <c r="I50" s="38"/>
      <c r="J50" s="38"/>
    </row>
    <row r="51" spans="2:10" x14ac:dyDescent="0.25">
      <c r="B51" s="12"/>
      <c r="C51" s="12"/>
      <c r="D51" s="12"/>
      <c r="E51" s="12">
        <v>92202</v>
      </c>
      <c r="F51" s="1" t="str">
        <f>VLOOKUP(E51,PCGE!A$1:B$1820,2,)</f>
        <v>SUELDOS DE GERENTE Y BIÓLOGO</v>
      </c>
      <c r="G51" s="42">
        <f>ACC!H11</f>
        <v>131.90839694656489</v>
      </c>
      <c r="H51" s="12"/>
      <c r="I51" s="38"/>
      <c r="J51" s="38"/>
    </row>
    <row r="52" spans="2:10" x14ac:dyDescent="0.25">
      <c r="B52" s="12"/>
      <c r="C52" s="12"/>
      <c r="D52" s="12"/>
      <c r="E52" s="12">
        <v>92203</v>
      </c>
      <c r="F52" s="1" t="str">
        <f>VLOOKUP(E52,PCGE!A$1:B$1820,2,)</f>
        <v>SALARIOS</v>
      </c>
      <c r="G52" s="42">
        <f>ACC!H12</f>
        <v>90</v>
      </c>
      <c r="H52" s="12"/>
      <c r="I52" s="38"/>
      <c r="J52" s="38"/>
    </row>
    <row r="53" spans="2:10" x14ac:dyDescent="0.25">
      <c r="B53" s="12"/>
      <c r="C53" s="12"/>
      <c r="D53" s="12"/>
      <c r="E53" s="12">
        <v>92204</v>
      </c>
      <c r="F53" s="1" t="str">
        <f>VLOOKUP(E53,PCGE!A$1:B$1820,2,)</f>
        <v xml:space="preserve">VACACIONES </v>
      </c>
      <c r="G53" s="42">
        <f>ACC!H13</f>
        <v>25.483053435114503</v>
      </c>
      <c r="H53" s="12"/>
      <c r="I53" s="38"/>
      <c r="J53" s="38"/>
    </row>
    <row r="54" spans="2:10" x14ac:dyDescent="0.25">
      <c r="B54" s="12"/>
      <c r="C54" s="12"/>
      <c r="D54" s="12"/>
      <c r="E54" s="12">
        <v>92205</v>
      </c>
      <c r="F54" s="1" t="str">
        <f>VLOOKUP(E54,PCGE!A$1:B$1820,2,)</f>
        <v>RÉGIMEN DE PRESTACIONES DE SALUD</v>
      </c>
      <c r="G54" s="42">
        <f>ACC!H14</f>
        <v>12.231535877862596</v>
      </c>
      <c r="H54" s="12"/>
      <c r="I54" s="38"/>
      <c r="J54" s="38"/>
    </row>
    <row r="55" spans="2:10" x14ac:dyDescent="0.25">
      <c r="B55" s="12"/>
      <c r="C55" s="12"/>
      <c r="D55" s="12"/>
      <c r="E55" s="12">
        <v>92206</v>
      </c>
      <c r="F55" s="1" t="str">
        <f>VLOOKUP(E55,PCGE!A$1:B$1820,2,)</f>
        <v>COMPENSACION POR TIEMPO DE SERVICIOS</v>
      </c>
      <c r="G55" s="42">
        <f>ACC!H15</f>
        <v>25.483053435114503</v>
      </c>
      <c r="H55" s="12"/>
      <c r="I55" s="38"/>
      <c r="J55" s="38"/>
    </row>
    <row r="56" spans="2:10" x14ac:dyDescent="0.25">
      <c r="B56" s="12"/>
      <c r="C56" s="12"/>
      <c r="D56" s="12"/>
      <c r="E56" s="12">
        <v>92207</v>
      </c>
      <c r="F56" s="1" t="str">
        <f>VLOOKUP(E56,PCGE!A$1:B$1820,2,)</f>
        <v>TRANSPORTE (ALIMENTOS BALANCEADOS)</v>
      </c>
      <c r="G56" s="42">
        <f>ACC!H17</f>
        <v>59.358778625954201</v>
      </c>
      <c r="H56" s="12"/>
      <c r="I56" s="38"/>
      <c r="J56" s="38"/>
    </row>
    <row r="57" spans="2:10" x14ac:dyDescent="0.25">
      <c r="B57" s="12"/>
      <c r="C57" s="12"/>
      <c r="D57" s="12"/>
      <c r="E57" s="12">
        <v>92208</v>
      </c>
      <c r="F57" s="1" t="str">
        <f>VLOOKUP(E57,PCGE!A$1:B$1820,2,)</f>
        <v>INSTALACIONES DE ACCESO DE AGUA (DEPRECIACIÓN)</v>
      </c>
      <c r="G57" s="42">
        <f>ACC!H23</f>
        <v>16.488549618320612</v>
      </c>
      <c r="H57" s="12"/>
      <c r="I57" s="38"/>
      <c r="J57" s="38"/>
    </row>
    <row r="58" spans="2:10" x14ac:dyDescent="0.25">
      <c r="B58" s="12"/>
      <c r="C58" s="12"/>
      <c r="D58" s="12"/>
      <c r="E58" s="12">
        <v>92209</v>
      </c>
      <c r="F58" s="1" t="str">
        <f>VLOOKUP(E58,PCGE!A$1:B$1820,2,)</f>
        <v>POZA PARA CRIANZA (DEPRECIACIÓN)</v>
      </c>
      <c r="G58" s="42">
        <f>ACC!H24</f>
        <v>19.786259541984734</v>
      </c>
      <c r="H58" s="12"/>
      <c r="I58" s="38"/>
      <c r="J58" s="38"/>
    </row>
    <row r="59" spans="2:10" x14ac:dyDescent="0.25">
      <c r="B59" s="12"/>
      <c r="C59" s="12"/>
      <c r="D59" s="12"/>
      <c r="E59" s="12">
        <v>92210</v>
      </c>
      <c r="F59" s="1" t="str">
        <f>VLOOKUP(E59,PCGE!A$1:B$1820,2,)</f>
        <v>POZA GENERAL (DEPRECIACIÓN)</v>
      </c>
      <c r="G59" s="42">
        <f>ACC!H25</f>
        <v>92.335877862595424</v>
      </c>
      <c r="H59" s="12"/>
      <c r="I59" s="38"/>
      <c r="J59" s="38"/>
    </row>
    <row r="60" spans="2:10" x14ac:dyDescent="0.25">
      <c r="B60" s="12"/>
      <c r="C60" s="12"/>
      <c r="D60" s="12">
        <v>923</v>
      </c>
      <c r="E60" s="12"/>
      <c r="F60" s="1" t="str">
        <f>VLOOKUP(D60,PCGE!A$1:B$1820,2,)</f>
        <v>JÓVENES</v>
      </c>
      <c r="G60" s="12"/>
      <c r="H60" s="42">
        <f>SUM(G61:G70)</f>
        <v>9287.7145435114489</v>
      </c>
      <c r="I60" s="38"/>
      <c r="J60" s="38"/>
    </row>
    <row r="61" spans="2:10" x14ac:dyDescent="0.25">
      <c r="B61" s="12"/>
      <c r="C61" s="12"/>
      <c r="D61" s="12"/>
      <c r="E61" s="12">
        <v>92301</v>
      </c>
      <c r="F61" s="1" t="str">
        <f>VLOOKUP(E61,PCGE!A$1:B$1820,2,)</f>
        <v>ALIMENTOS BALANCEADOS</v>
      </c>
      <c r="G61" s="42">
        <f>ACC!I9</f>
        <v>6774.0458015267177</v>
      </c>
      <c r="H61" s="12"/>
      <c r="I61" s="38"/>
      <c r="J61" s="38"/>
    </row>
    <row r="62" spans="2:10" x14ac:dyDescent="0.25">
      <c r="B62" s="12"/>
      <c r="C62" s="12"/>
      <c r="D62" s="12"/>
      <c r="E62" s="12">
        <v>92302</v>
      </c>
      <c r="F62" s="1" t="str">
        <f>VLOOKUP(E62,PCGE!A$1:B$1820,2,)</f>
        <v>SUELDOS DE GERENTE Y BIÓLOGO</v>
      </c>
      <c r="G62" s="42">
        <f>ACC!I11</f>
        <v>602.13740458015263</v>
      </c>
      <c r="H62" s="12"/>
      <c r="I62" s="38"/>
      <c r="J62" s="38"/>
    </row>
    <row r="63" spans="2:10" x14ac:dyDescent="0.25">
      <c r="B63" s="12"/>
      <c r="C63" s="12"/>
      <c r="D63" s="12"/>
      <c r="E63" s="12">
        <v>92303</v>
      </c>
      <c r="F63" s="1" t="str">
        <f>VLOOKUP(E63,PCGE!A$1:B$1820,2,)</f>
        <v>SALARIOS</v>
      </c>
      <c r="G63" s="42">
        <f>ACC!I12</f>
        <v>765</v>
      </c>
      <c r="H63" s="12"/>
      <c r="I63" s="38"/>
      <c r="J63" s="38"/>
    </row>
    <row r="64" spans="2:10" x14ac:dyDescent="0.25">
      <c r="B64" s="12"/>
      <c r="C64" s="12"/>
      <c r="D64" s="12"/>
      <c r="E64" s="12">
        <v>92304</v>
      </c>
      <c r="F64" s="1" t="str">
        <f>VLOOKUP(E64,PCGE!A$1:B$1820,2,)</f>
        <v xml:space="preserve">VACACIONES </v>
      </c>
      <c r="G64" s="42">
        <f>ACC!I13</f>
        <v>116.32541984732823</v>
      </c>
      <c r="H64" s="12"/>
      <c r="I64" s="38"/>
      <c r="J64" s="38"/>
    </row>
    <row r="65" spans="2:10" x14ac:dyDescent="0.25">
      <c r="B65" s="12"/>
      <c r="C65" s="12"/>
      <c r="D65" s="12"/>
      <c r="E65" s="12">
        <v>92305</v>
      </c>
      <c r="F65" s="1" t="str">
        <f>VLOOKUP(E65,PCGE!A$1:B$1820,2,)</f>
        <v>RÉGIMEN DE PRESTACIONES DE SALUD</v>
      </c>
      <c r="G65" s="42">
        <f>ACC!I14</f>
        <v>55.834696183206113</v>
      </c>
      <c r="H65" s="12"/>
      <c r="I65" s="38"/>
      <c r="J65" s="38"/>
    </row>
    <row r="66" spans="2:10" x14ac:dyDescent="0.25">
      <c r="B66" s="12"/>
      <c r="C66" s="12"/>
      <c r="D66" s="12"/>
      <c r="E66" s="12">
        <v>92306</v>
      </c>
      <c r="F66" s="1" t="str">
        <f>VLOOKUP(E66,PCGE!A$1:B$1820,2,)</f>
        <v>COMPENSACION POR TIEMPO DE SERVICIOS</v>
      </c>
      <c r="G66" s="42">
        <f>ACC!I15</f>
        <v>116.32541984732823</v>
      </c>
      <c r="H66" s="12"/>
      <c r="I66" s="38"/>
      <c r="J66" s="38"/>
    </row>
    <row r="67" spans="2:10" x14ac:dyDescent="0.25">
      <c r="B67" s="12"/>
      <c r="C67" s="12"/>
      <c r="D67" s="12"/>
      <c r="E67" s="12">
        <v>92307</v>
      </c>
      <c r="F67" s="1" t="str">
        <f>VLOOKUP(E67,PCGE!A$1:B$1820,2,)</f>
        <v>TRANSPORTE (ALIMENTOS BALANCEADOS)</v>
      </c>
      <c r="G67" s="42">
        <f>ACC!I17</f>
        <v>270.96183206106872</v>
      </c>
      <c r="H67" s="12"/>
      <c r="I67" s="38"/>
      <c r="J67" s="38"/>
    </row>
    <row r="68" spans="2:10" x14ac:dyDescent="0.25">
      <c r="B68" s="12"/>
      <c r="C68" s="12"/>
      <c r="D68" s="12"/>
      <c r="E68" s="12">
        <v>92308</v>
      </c>
      <c r="F68" s="28" t="s">
        <v>787</v>
      </c>
      <c r="G68" s="42">
        <f>ACC!I23</f>
        <v>75.267175572519079</v>
      </c>
      <c r="H68" s="12"/>
      <c r="I68" s="38"/>
      <c r="J68" s="38"/>
    </row>
    <row r="69" spans="2:10" x14ac:dyDescent="0.25">
      <c r="B69" s="13"/>
      <c r="C69" s="13"/>
      <c r="D69" s="13"/>
      <c r="E69" s="13">
        <v>92309</v>
      </c>
      <c r="F69" s="28" t="s">
        <v>788</v>
      </c>
      <c r="G69" s="42">
        <f>ACC!I24</f>
        <v>90.320610687022906</v>
      </c>
      <c r="H69" s="13"/>
      <c r="I69" s="40"/>
      <c r="J69" s="40"/>
    </row>
    <row r="70" spans="2:10" x14ac:dyDescent="0.25">
      <c r="B70" s="13"/>
      <c r="C70" s="13"/>
      <c r="D70" s="13"/>
      <c r="E70" s="13">
        <v>92310</v>
      </c>
      <c r="F70" s="28" t="s">
        <v>789</v>
      </c>
      <c r="G70" s="42">
        <f>ACC!I25</f>
        <v>421.49618320610688</v>
      </c>
      <c r="H70" s="13"/>
      <c r="I70" s="40"/>
      <c r="J70" s="40"/>
    </row>
    <row r="71" spans="2:10" x14ac:dyDescent="0.25">
      <c r="B71" s="13"/>
      <c r="C71" s="13">
        <v>95</v>
      </c>
      <c r="D71" s="13"/>
      <c r="E71" s="13"/>
      <c r="F71" s="5" t="s">
        <v>728</v>
      </c>
      <c r="G71" s="13"/>
      <c r="H71" s="13"/>
      <c r="I71" s="15">
        <f>SUM(H72:H78)</f>
        <v>4290.5436</v>
      </c>
      <c r="J71" s="40"/>
    </row>
    <row r="72" spans="2:10" x14ac:dyDescent="0.25">
      <c r="B72" s="13"/>
      <c r="C72" s="13"/>
      <c r="D72" s="13">
        <v>9501</v>
      </c>
      <c r="E72" s="13"/>
      <c r="F72" s="13" t="str">
        <f>VLOOKUP(D72,PCGE!A$1:B$1820,2,)</f>
        <v>SUELDOS DE GERENTE Y BIÓLOGO</v>
      </c>
      <c r="G72" s="13"/>
      <c r="H72" s="14">
        <f>ACC!F11</f>
        <v>1200</v>
      </c>
      <c r="I72" s="40"/>
      <c r="J72" s="40"/>
    </row>
    <row r="73" spans="2:10" x14ac:dyDescent="0.25">
      <c r="B73" s="13"/>
      <c r="C73" s="13"/>
      <c r="D73" s="13">
        <v>9502</v>
      </c>
      <c r="E73" s="13"/>
      <c r="F73" s="13" t="str">
        <f>VLOOKUP(D73,PCGE!A$1:B$1820,2,)</f>
        <v xml:space="preserve">VACACIONES </v>
      </c>
      <c r="G73" s="13"/>
      <c r="H73" s="14">
        <f>ACC!F13</f>
        <v>109.09</v>
      </c>
      <c r="I73" s="40"/>
      <c r="J73" s="40"/>
    </row>
    <row r="74" spans="2:10" x14ac:dyDescent="0.25">
      <c r="B74" s="13"/>
      <c r="C74" s="13"/>
      <c r="D74" s="13">
        <v>9503</v>
      </c>
      <c r="E74" s="13"/>
      <c r="F74" s="13" t="str">
        <f>VLOOKUP(D74,PCGE!A$1:B$1820,2,)</f>
        <v>RÉGIMEN DE PRESTACIONES DE SALUD</v>
      </c>
      <c r="G74" s="13"/>
      <c r="H74" s="14">
        <f>ACC!F14</f>
        <v>52.363599999999998</v>
      </c>
      <c r="I74" s="40"/>
      <c r="J74" s="40"/>
    </row>
    <row r="75" spans="2:10" x14ac:dyDescent="0.25">
      <c r="B75" s="13"/>
      <c r="C75" s="13"/>
      <c r="D75" s="13">
        <v>9504</v>
      </c>
      <c r="E75" s="13"/>
      <c r="F75" s="13" t="str">
        <f>VLOOKUP(D75,PCGE!A$1:B$1820,2,)</f>
        <v>COMPENSACION POR TIEMPO DE SERVICIOS</v>
      </c>
      <c r="G75" s="13"/>
      <c r="H75" s="14">
        <f>ACC!F15</f>
        <v>109.09</v>
      </c>
      <c r="I75" s="40"/>
      <c r="J75" s="40"/>
    </row>
    <row r="76" spans="2:10" x14ac:dyDescent="0.25">
      <c r="B76" s="13"/>
      <c r="C76" s="13"/>
      <c r="D76" s="13">
        <v>9505</v>
      </c>
      <c r="E76" s="13"/>
      <c r="F76" s="13" t="str">
        <f>VLOOKUP(D76,PCGE!A$1:B$1820,2,)</f>
        <v>TRANSPORTE DE PECES PARA LA VENTA</v>
      </c>
      <c r="G76" s="13"/>
      <c r="H76" s="14">
        <f>ACC!F18</f>
        <v>2000</v>
      </c>
      <c r="I76" s="40"/>
      <c r="J76" s="40"/>
    </row>
    <row r="77" spans="2:10" x14ac:dyDescent="0.25">
      <c r="B77" s="13"/>
      <c r="C77" s="13"/>
      <c r="D77" s="13">
        <v>9506</v>
      </c>
      <c r="E77" s="13"/>
      <c r="F77" s="13" t="str">
        <f>VLOOKUP(D77,PCGE!A$1:B$1820,2,)</f>
        <v>INTERESES POR PRÉSTAMOS Y OTRAS OBLIGACIONES</v>
      </c>
      <c r="G77" s="13"/>
      <c r="H77" s="14">
        <f>ACC!F19</f>
        <v>800</v>
      </c>
      <c r="I77" s="40"/>
      <c r="J77" s="40"/>
    </row>
    <row r="78" spans="2:10" x14ac:dyDescent="0.25">
      <c r="B78" s="13"/>
      <c r="C78" s="13"/>
      <c r="D78" s="13">
        <v>9507</v>
      </c>
      <c r="E78" s="13"/>
      <c r="F78" s="29" t="s">
        <v>804</v>
      </c>
      <c r="G78" s="13"/>
      <c r="H78" s="14">
        <f>ACC!F21</f>
        <v>20</v>
      </c>
      <c r="I78" s="40"/>
      <c r="J78" s="40"/>
    </row>
    <row r="79" spans="2:10" x14ac:dyDescent="0.25">
      <c r="B79" s="13"/>
      <c r="C79" s="13">
        <v>91</v>
      </c>
      <c r="D79" s="13"/>
      <c r="E79" s="13"/>
      <c r="F79" s="13" t="str">
        <f>VLOOKUP(C79,PCGE!A$1:B$1820,2,)</f>
        <v>COSTOS POR DISTRIBUIR</v>
      </c>
      <c r="G79" s="13"/>
      <c r="H79" s="13"/>
      <c r="I79" s="40"/>
      <c r="J79" s="15">
        <f>SUM(H80:H90)</f>
        <v>16663.825599999996</v>
      </c>
    </row>
    <row r="80" spans="2:10" x14ac:dyDescent="0.25">
      <c r="B80" s="13"/>
      <c r="C80" s="13"/>
      <c r="D80" s="13">
        <v>9101</v>
      </c>
      <c r="E80" s="13"/>
      <c r="F80" s="13" t="str">
        <f>VLOOKUP(D80,PCGE!A$1:B$1820,2,)</f>
        <v>ALIMENTOS BALANCEADOS</v>
      </c>
      <c r="G80" s="13"/>
      <c r="H80" s="14">
        <f>ACC!D9</f>
        <v>9000</v>
      </c>
      <c r="I80" s="40"/>
      <c r="J80" s="40"/>
    </row>
    <row r="81" spans="2:10" x14ac:dyDescent="0.25">
      <c r="B81" s="13"/>
      <c r="C81" s="13"/>
      <c r="D81" s="13">
        <v>9102</v>
      </c>
      <c r="E81" s="13"/>
      <c r="F81" s="13" t="str">
        <f>VLOOKUP(D81,PCGE!A$1:B$1820,2,)</f>
        <v>SUELDO DE GERENTE Y BIÓLOGO</v>
      </c>
      <c r="G81" s="13"/>
      <c r="H81" s="14">
        <f>ACC!D11</f>
        <v>2000</v>
      </c>
      <c r="I81" s="40"/>
      <c r="J81" s="40"/>
    </row>
    <row r="82" spans="2:10" x14ac:dyDescent="0.25">
      <c r="B82" s="13"/>
      <c r="C82" s="13"/>
      <c r="D82" s="13">
        <v>9103</v>
      </c>
      <c r="E82" s="13"/>
      <c r="F82" s="13" t="str">
        <f>VLOOKUP(D82,PCGE!A$1:B$1820,2,)</f>
        <v>SALARIOS</v>
      </c>
      <c r="G82" s="13"/>
      <c r="H82" s="14">
        <f>ACC!D12</f>
        <v>900</v>
      </c>
      <c r="I82" s="40"/>
      <c r="J82" s="40"/>
    </row>
    <row r="83" spans="2:10" x14ac:dyDescent="0.25">
      <c r="B83" s="13"/>
      <c r="C83" s="13"/>
      <c r="D83" s="13">
        <v>9104</v>
      </c>
      <c r="E83" s="13"/>
      <c r="F83" s="13" t="str">
        <f>VLOOKUP(D83,PCGE!A$1:B$1820,2,)</f>
        <v xml:space="preserve">VACACIONES </v>
      </c>
      <c r="G83" s="13"/>
      <c r="H83" s="14">
        <f>ACC!D13</f>
        <v>263.64</v>
      </c>
      <c r="I83" s="40"/>
      <c r="J83" s="40"/>
    </row>
    <row r="84" spans="2:10" x14ac:dyDescent="0.25">
      <c r="B84" s="13"/>
      <c r="C84" s="13"/>
      <c r="D84" s="13">
        <v>9105</v>
      </c>
      <c r="E84" s="13"/>
      <c r="F84" s="13" t="str">
        <f>VLOOKUP(D84,PCGE!A$1:B$1820,2,)</f>
        <v>RÉGIMEN DE PRESTACIONES DE SALUD</v>
      </c>
      <c r="G84" s="13"/>
      <c r="H84" s="14">
        <f>ACC!D14</f>
        <v>126.54559999999999</v>
      </c>
      <c r="I84" s="40"/>
      <c r="J84" s="40"/>
    </row>
    <row r="85" spans="2:10" x14ac:dyDescent="0.25">
      <c r="B85" s="13"/>
      <c r="C85" s="13"/>
      <c r="D85" s="13">
        <v>9106</v>
      </c>
      <c r="E85" s="13"/>
      <c r="F85" s="13" t="str">
        <f>VLOOKUP(D85,PCGE!A$1:B$1820,2,)</f>
        <v>COMPENSACION POR TIEMPO DE SERVICIOS</v>
      </c>
      <c r="G85" s="13"/>
      <c r="H85" s="14">
        <f>ACC!D15</f>
        <v>263.64</v>
      </c>
      <c r="I85" s="40"/>
      <c r="J85" s="40"/>
    </row>
    <row r="86" spans="2:10" x14ac:dyDescent="0.25">
      <c r="B86" s="13"/>
      <c r="C86" s="13"/>
      <c r="D86" s="13">
        <v>9107</v>
      </c>
      <c r="E86" s="13"/>
      <c r="F86" s="13" t="str">
        <f>VLOOKUP(D86,PCGE!A$1:B$1820,2,)</f>
        <v>TRANSPORTE</v>
      </c>
      <c r="G86" s="13"/>
      <c r="H86" s="14">
        <f>ACC!D16</f>
        <v>2360</v>
      </c>
      <c r="I86" s="40"/>
      <c r="J86" s="40"/>
    </row>
    <row r="87" spans="2:10" x14ac:dyDescent="0.25">
      <c r="B87" s="13"/>
      <c r="C87" s="13"/>
      <c r="D87" s="13">
        <v>9108</v>
      </c>
      <c r="E87" s="13"/>
      <c r="F87" s="13" t="str">
        <f>VLOOKUP(D87,PCGE!A$1:B$1820,2,)</f>
        <v>INTERESES POR PRÉSTAMOS Y OTRAS OBLIGACIONES</v>
      </c>
      <c r="G87" s="13"/>
      <c r="H87" s="14">
        <f>ACC!D19</f>
        <v>800</v>
      </c>
      <c r="I87" s="40"/>
      <c r="J87" s="40"/>
    </row>
    <row r="88" spans="2:10" x14ac:dyDescent="0.25">
      <c r="B88" s="13"/>
      <c r="C88" s="13"/>
      <c r="D88" s="13">
        <v>9109</v>
      </c>
      <c r="E88" s="13"/>
      <c r="F88" s="13" t="str">
        <f>VLOOKUP(D88,PCGE!A$1:B$1820,2,)</f>
        <v>OTROS GASTOS FINANCIEROS</v>
      </c>
      <c r="G88" s="13"/>
      <c r="H88" s="14">
        <f>ACC!D20</f>
        <v>20</v>
      </c>
      <c r="I88" s="40"/>
      <c r="J88" s="40"/>
    </row>
    <row r="89" spans="2:10" x14ac:dyDescent="0.25">
      <c r="B89" s="13"/>
      <c r="C89" s="13"/>
      <c r="D89" s="13">
        <v>9110</v>
      </c>
      <c r="E89" s="13"/>
      <c r="F89" s="13" t="str">
        <f>VLOOKUP(D89,PCGE!A$1:B$1820,2,)</f>
        <v>DEPRECIACIÓN</v>
      </c>
      <c r="G89" s="13"/>
      <c r="H89" s="14">
        <f>ACC!D22</f>
        <v>780</v>
      </c>
      <c r="I89" s="40"/>
      <c r="J89" s="40"/>
    </row>
    <row r="90" spans="2:10" x14ac:dyDescent="0.25">
      <c r="B90" s="13"/>
      <c r="C90" s="13"/>
      <c r="D90" s="13">
        <v>9111</v>
      </c>
      <c r="E90" s="13"/>
      <c r="F90" s="13" t="str">
        <f>VLOOKUP(D90,PCGE!A$1:B$1820,2,)</f>
        <v>DESVAL. DE ACTIVOS BIOLÓGICOS EN PRODUCCIÓN</v>
      </c>
      <c r="G90" s="13"/>
      <c r="H90" s="14">
        <f>ACC!D26</f>
        <v>150</v>
      </c>
      <c r="I90" s="40"/>
      <c r="J90" s="40"/>
    </row>
    <row r="91" spans="2:10" x14ac:dyDescent="0.25">
      <c r="B91" s="13"/>
      <c r="C91" s="13"/>
      <c r="D91" s="13"/>
      <c r="E91" s="13"/>
      <c r="F91" s="41">
        <v>4</v>
      </c>
      <c r="G91" s="13"/>
      <c r="H91" s="13"/>
      <c r="I91" s="40"/>
      <c r="J91" s="40"/>
    </row>
    <row r="92" spans="2:10" x14ac:dyDescent="0.25">
      <c r="B92" s="13"/>
      <c r="C92" s="13">
        <v>93</v>
      </c>
      <c r="D92" s="13"/>
      <c r="E92" s="13"/>
      <c r="F92" s="13" t="str">
        <f>VLOOKUP(C92,PCGE!A$1:B$1820,2,)</f>
        <v>COSTO DE PRODUCCIÓN</v>
      </c>
      <c r="G92" s="13"/>
      <c r="H92" s="13"/>
      <c r="I92" s="15">
        <f>H93+H94</f>
        <v>12373.281999999999</v>
      </c>
      <c r="J92" s="40"/>
    </row>
    <row r="93" spans="2:10" x14ac:dyDescent="0.25">
      <c r="B93" s="13"/>
      <c r="C93" s="13"/>
      <c r="D93" s="13">
        <v>9302</v>
      </c>
      <c r="E93" s="13"/>
      <c r="F93" s="13" t="str">
        <f>VLOOKUP(D93,PCGE!A$1:B$1820,2,)</f>
        <v>MANO DE OBRA</v>
      </c>
      <c r="G93" s="13"/>
      <c r="H93" s="14">
        <f>ACC!E11+ACC!E12</f>
        <v>1700</v>
      </c>
      <c r="I93" s="40"/>
      <c r="J93" s="40"/>
    </row>
    <row r="94" spans="2:10" x14ac:dyDescent="0.25">
      <c r="B94" s="13"/>
      <c r="C94" s="13"/>
      <c r="D94" s="13">
        <v>9303</v>
      </c>
      <c r="E94" s="13"/>
      <c r="F94" s="13" t="str">
        <f>VLOOKUP(D94,PCGE!A$1:B$1820,2,)</f>
        <v>GASTOS GENERALES</v>
      </c>
      <c r="G94" s="13"/>
      <c r="H94" s="14">
        <f>ACC!E28-(ACC!E11+ACC!E12)</f>
        <v>10673.281999999999</v>
      </c>
      <c r="I94" s="40"/>
      <c r="J94" s="40"/>
    </row>
    <row r="95" spans="2:10" x14ac:dyDescent="0.25">
      <c r="B95" s="13"/>
      <c r="C95" s="12">
        <v>92</v>
      </c>
      <c r="D95" s="12"/>
      <c r="E95" s="12"/>
      <c r="F95" s="1" t="str">
        <f>VLOOKUP(C95,PCGE!A$1:B$1820,2,)</f>
        <v>ANIMALES EN DESARROLLO</v>
      </c>
      <c r="G95" s="12"/>
      <c r="H95" s="12"/>
      <c r="I95" s="43"/>
      <c r="J95" s="15">
        <f>H96+H108+H119</f>
        <v>12373.281999999999</v>
      </c>
    </row>
    <row r="96" spans="2:10" x14ac:dyDescent="0.25">
      <c r="B96" s="13"/>
      <c r="C96" s="12"/>
      <c r="D96" s="12">
        <v>921</v>
      </c>
      <c r="E96" s="12"/>
      <c r="F96" s="1" t="str">
        <f>VLOOKUP(D96,PCGE!A$1:B$1820,2,)</f>
        <v>ALEVINOS</v>
      </c>
      <c r="G96" s="12"/>
      <c r="H96" s="42">
        <f>SUM(G97:G107)</f>
        <v>1128.5224854961832</v>
      </c>
      <c r="I96" s="38"/>
      <c r="J96" s="40"/>
    </row>
    <row r="97" spans="2:10" x14ac:dyDescent="0.25">
      <c r="B97" s="13"/>
      <c r="C97" s="12"/>
      <c r="D97" s="12"/>
      <c r="E97" s="12">
        <v>92101</v>
      </c>
      <c r="F97" s="1" t="str">
        <f>VLOOKUP(E97,PCGE!A$1:B$1820,2,)</f>
        <v>ALIMENTOS BALANCEADOS</v>
      </c>
      <c r="G97" s="42">
        <f t="shared" ref="G97:G107" si="0">G38</f>
        <v>741.98473282442751</v>
      </c>
      <c r="H97" s="12"/>
      <c r="I97" s="38"/>
      <c r="J97" s="40"/>
    </row>
    <row r="98" spans="2:10" x14ac:dyDescent="0.25">
      <c r="B98" s="13"/>
      <c r="C98" s="12"/>
      <c r="D98" s="12"/>
      <c r="E98" s="12">
        <v>92102</v>
      </c>
      <c r="F98" s="1" t="str">
        <f>VLOOKUP(E98,PCGE!A$1:B$1820,2,)</f>
        <v>SUELDOS DE GERENTE Y BIÓLOGO</v>
      </c>
      <c r="G98" s="42">
        <f t="shared" si="0"/>
        <v>65.954198473282446</v>
      </c>
      <c r="H98" s="12"/>
      <c r="I98" s="38"/>
      <c r="J98" s="40"/>
    </row>
    <row r="99" spans="2:10" x14ac:dyDescent="0.25">
      <c r="B99" s="13"/>
      <c r="C99" s="12"/>
      <c r="D99" s="12"/>
      <c r="E99" s="12">
        <v>92103</v>
      </c>
      <c r="F99" s="1" t="str">
        <f>VLOOKUP(E99,PCGE!A$1:B$1820,2,)</f>
        <v>SALARIOS</v>
      </c>
      <c r="G99" s="42">
        <f t="shared" si="0"/>
        <v>45</v>
      </c>
      <c r="H99" s="12"/>
      <c r="I99" s="38"/>
      <c r="J99" s="40"/>
    </row>
    <row r="100" spans="2:10" x14ac:dyDescent="0.25">
      <c r="B100" s="13"/>
      <c r="C100" s="12"/>
      <c r="D100" s="12"/>
      <c r="E100" s="12">
        <v>92104</v>
      </c>
      <c r="F100" s="1" t="str">
        <f>VLOOKUP(E100,PCGE!A$1:B$1820,2,)</f>
        <v xml:space="preserve">VACACIONES </v>
      </c>
      <c r="G100" s="42">
        <f t="shared" si="0"/>
        <v>12.741526717557251</v>
      </c>
      <c r="H100" s="12"/>
      <c r="I100" s="38"/>
      <c r="J100" s="40"/>
    </row>
    <row r="101" spans="2:10" x14ac:dyDescent="0.25">
      <c r="B101" s="13"/>
      <c r="C101" s="12"/>
      <c r="D101" s="12"/>
      <c r="E101" s="12">
        <v>92105</v>
      </c>
      <c r="F101" s="1" t="str">
        <f>VLOOKUP(E101,PCGE!A$1:B$1820,2,)</f>
        <v>RÉGIMEN DE PRESTACIONES DE SALUD</v>
      </c>
      <c r="G101" s="42">
        <f t="shared" si="0"/>
        <v>6.115767938931298</v>
      </c>
      <c r="H101" s="12"/>
      <c r="I101" s="38"/>
      <c r="J101" s="40"/>
    </row>
    <row r="102" spans="2:10" x14ac:dyDescent="0.25">
      <c r="B102" s="13"/>
      <c r="C102" s="12"/>
      <c r="D102" s="12"/>
      <c r="E102" s="12">
        <v>92106</v>
      </c>
      <c r="F102" s="1" t="str">
        <f>VLOOKUP(E102,PCGE!A$1:B$1820,2,)</f>
        <v>COMPENSACION POR TIEMPO DE SERVICIOS</v>
      </c>
      <c r="G102" s="42">
        <f t="shared" si="0"/>
        <v>12.741526717557251</v>
      </c>
      <c r="H102" s="12"/>
      <c r="I102" s="38"/>
      <c r="J102" s="40"/>
    </row>
    <row r="103" spans="2:10" x14ac:dyDescent="0.25">
      <c r="B103" s="13"/>
      <c r="C103" s="12"/>
      <c r="D103" s="12"/>
      <c r="E103" s="12">
        <v>92107</v>
      </c>
      <c r="F103" s="1" t="str">
        <f>VLOOKUP(E103,PCGE!A$1:B$1820,2,)</f>
        <v>TRANSPORTE (ALIMENTOS BALANCEADOS)</v>
      </c>
      <c r="G103" s="42">
        <f t="shared" si="0"/>
        <v>29.679389312977101</v>
      </c>
      <c r="H103" s="12"/>
      <c r="I103" s="38"/>
      <c r="J103" s="40"/>
    </row>
    <row r="104" spans="2:10" x14ac:dyDescent="0.25">
      <c r="B104" s="13"/>
      <c r="C104" s="12"/>
      <c r="D104" s="12"/>
      <c r="E104" s="12">
        <v>92108</v>
      </c>
      <c r="F104" s="1" t="str">
        <f>VLOOKUP(E104,PCGE!A$1:B$1820,2,)</f>
        <v>INSTALACIONES DE ACCESO DE AGUA (DEPRECIACIÓN)</v>
      </c>
      <c r="G104" s="42">
        <f t="shared" si="0"/>
        <v>8.2442748091603058</v>
      </c>
      <c r="H104" s="12"/>
      <c r="I104" s="38"/>
      <c r="J104" s="40"/>
    </row>
    <row r="105" spans="2:10" x14ac:dyDescent="0.25">
      <c r="B105" s="13"/>
      <c r="C105" s="12"/>
      <c r="D105" s="12"/>
      <c r="E105" s="12">
        <v>92109</v>
      </c>
      <c r="F105" s="1" t="str">
        <f>VLOOKUP(E105,PCGE!A$1:B$1820,2,)</f>
        <v>POZA PARA CRIANZA (DEPRECIACIÓN)</v>
      </c>
      <c r="G105" s="42">
        <f t="shared" si="0"/>
        <v>9.8931297709923669</v>
      </c>
      <c r="H105" s="12"/>
      <c r="I105" s="38"/>
      <c r="J105" s="40"/>
    </row>
    <row r="106" spans="2:10" x14ac:dyDescent="0.25">
      <c r="B106" s="13"/>
      <c r="C106" s="12"/>
      <c r="D106" s="12"/>
      <c r="E106" s="12">
        <v>92110</v>
      </c>
      <c r="F106" s="1" t="str">
        <f>VLOOKUP(E106,PCGE!A$1:B$1820,2,)</f>
        <v>POZA GENERAL (DEPRECIACIÓN)</v>
      </c>
      <c r="G106" s="42">
        <f t="shared" si="0"/>
        <v>46.167938931297712</v>
      </c>
      <c r="H106" s="12"/>
      <c r="I106" s="38"/>
      <c r="J106" s="40"/>
    </row>
    <row r="107" spans="2:10" x14ac:dyDescent="0.25">
      <c r="B107" s="13"/>
      <c r="C107" s="12"/>
      <c r="D107" s="12"/>
      <c r="E107" s="12">
        <v>92111</v>
      </c>
      <c r="F107" s="1" t="str">
        <f>VLOOKUP(E107,PCGE!A$1:B$1820,2,)</f>
        <v>MUERTE DE 600 ALEVINOS</v>
      </c>
      <c r="G107" s="42">
        <f t="shared" si="0"/>
        <v>150</v>
      </c>
      <c r="H107" s="12"/>
      <c r="I107" s="38"/>
      <c r="J107" s="40"/>
    </row>
    <row r="108" spans="2:10" x14ac:dyDescent="0.25">
      <c r="B108" s="13"/>
      <c r="C108" s="12"/>
      <c r="D108" s="12">
        <v>922</v>
      </c>
      <c r="E108" s="12"/>
      <c r="F108" s="1" t="str">
        <f>VLOOKUP(D108,PCGE!A$1:B$1820,2,)</f>
        <v>JUVENILES</v>
      </c>
      <c r="G108" s="42"/>
      <c r="H108" s="42">
        <f>SUM(G109:G118)</f>
        <v>1957.0449709923664</v>
      </c>
      <c r="I108" s="38"/>
      <c r="J108" s="40"/>
    </row>
    <row r="109" spans="2:10" x14ac:dyDescent="0.25">
      <c r="B109" s="13"/>
      <c r="C109" s="12"/>
      <c r="D109" s="12"/>
      <c r="E109" s="12">
        <v>92201</v>
      </c>
      <c r="F109" s="1" t="str">
        <f>VLOOKUP(E109,PCGE!A$1:B$1820,2,)</f>
        <v>ALIMENTOS BALANCEADOS</v>
      </c>
      <c r="G109" s="42">
        <f t="shared" ref="G109:G118" si="1">G50</f>
        <v>1483.969465648855</v>
      </c>
      <c r="H109" s="12"/>
      <c r="I109" s="38"/>
      <c r="J109" s="40"/>
    </row>
    <row r="110" spans="2:10" x14ac:dyDescent="0.25">
      <c r="B110" s="13"/>
      <c r="C110" s="12"/>
      <c r="D110" s="12"/>
      <c r="E110" s="12">
        <v>92202</v>
      </c>
      <c r="F110" s="1" t="str">
        <f>VLOOKUP(E110,PCGE!A$1:B$1820,2,)</f>
        <v>SUELDOS DE GERENTE Y BIÓLOGO</v>
      </c>
      <c r="G110" s="42">
        <f t="shared" si="1"/>
        <v>131.90839694656489</v>
      </c>
      <c r="H110" s="12"/>
      <c r="I110" s="38"/>
      <c r="J110" s="40"/>
    </row>
    <row r="111" spans="2:10" x14ac:dyDescent="0.25">
      <c r="B111" s="13"/>
      <c r="C111" s="12"/>
      <c r="D111" s="12"/>
      <c r="E111" s="12">
        <v>92203</v>
      </c>
      <c r="F111" s="1" t="str">
        <f>VLOOKUP(E111,PCGE!A$1:B$1820,2,)</f>
        <v>SALARIOS</v>
      </c>
      <c r="G111" s="42">
        <f t="shared" si="1"/>
        <v>90</v>
      </c>
      <c r="H111" s="12"/>
      <c r="I111" s="38"/>
      <c r="J111" s="40"/>
    </row>
    <row r="112" spans="2:10" x14ac:dyDescent="0.25">
      <c r="B112" s="13"/>
      <c r="C112" s="12"/>
      <c r="D112" s="12"/>
      <c r="E112" s="12">
        <v>92204</v>
      </c>
      <c r="F112" s="1" t="str">
        <f>VLOOKUP(E112,PCGE!A$1:B$1820,2,)</f>
        <v xml:space="preserve">VACACIONES </v>
      </c>
      <c r="G112" s="42">
        <f t="shared" si="1"/>
        <v>25.483053435114503</v>
      </c>
      <c r="H112" s="12"/>
      <c r="I112" s="38"/>
      <c r="J112" s="40"/>
    </row>
    <row r="113" spans="2:10" x14ac:dyDescent="0.25">
      <c r="B113" s="13"/>
      <c r="C113" s="12"/>
      <c r="D113" s="12"/>
      <c r="E113" s="12">
        <v>92205</v>
      </c>
      <c r="F113" s="1" t="str">
        <f>VLOOKUP(E113,PCGE!A$1:B$1820,2,)</f>
        <v>RÉGIMEN DE PRESTACIONES DE SALUD</v>
      </c>
      <c r="G113" s="42">
        <f t="shared" si="1"/>
        <v>12.231535877862596</v>
      </c>
      <c r="H113" s="12"/>
      <c r="I113" s="38"/>
      <c r="J113" s="40"/>
    </row>
    <row r="114" spans="2:10" x14ac:dyDescent="0.25">
      <c r="B114" s="13"/>
      <c r="C114" s="12"/>
      <c r="D114" s="12"/>
      <c r="E114" s="12">
        <v>92206</v>
      </c>
      <c r="F114" s="1" t="str">
        <f>VLOOKUP(E114,PCGE!A$1:B$1820,2,)</f>
        <v>COMPENSACION POR TIEMPO DE SERVICIOS</v>
      </c>
      <c r="G114" s="42">
        <f t="shared" si="1"/>
        <v>25.483053435114503</v>
      </c>
      <c r="H114" s="12"/>
      <c r="I114" s="38"/>
      <c r="J114" s="40"/>
    </row>
    <row r="115" spans="2:10" x14ac:dyDescent="0.25">
      <c r="B115" s="13"/>
      <c r="C115" s="12"/>
      <c r="D115" s="12"/>
      <c r="E115" s="12">
        <v>92207</v>
      </c>
      <c r="F115" s="1" t="str">
        <f>VLOOKUP(E115,PCGE!A$1:B$1820,2,)</f>
        <v>TRANSPORTE (ALIMENTOS BALANCEADOS)</v>
      </c>
      <c r="G115" s="42">
        <f t="shared" si="1"/>
        <v>59.358778625954201</v>
      </c>
      <c r="H115" s="12"/>
      <c r="I115" s="38"/>
      <c r="J115" s="40"/>
    </row>
    <row r="116" spans="2:10" x14ac:dyDescent="0.25">
      <c r="B116" s="13"/>
      <c r="C116" s="12"/>
      <c r="D116" s="12"/>
      <c r="E116" s="12">
        <v>92208</v>
      </c>
      <c r="F116" s="1" t="str">
        <f>VLOOKUP(E116,PCGE!A$1:B$1820,2,)</f>
        <v>INSTALACIONES DE ACCESO DE AGUA (DEPRECIACIÓN)</v>
      </c>
      <c r="G116" s="42">
        <f t="shared" si="1"/>
        <v>16.488549618320612</v>
      </c>
      <c r="H116" s="12"/>
      <c r="I116" s="38"/>
      <c r="J116" s="40"/>
    </row>
    <row r="117" spans="2:10" x14ac:dyDescent="0.25">
      <c r="B117" s="13"/>
      <c r="C117" s="12"/>
      <c r="D117" s="12"/>
      <c r="E117" s="12">
        <v>92209</v>
      </c>
      <c r="F117" s="1" t="str">
        <f>VLOOKUP(E117,PCGE!A$1:B$1820,2,)</f>
        <v>POZA PARA CRIANZA (DEPRECIACIÓN)</v>
      </c>
      <c r="G117" s="42">
        <f t="shared" si="1"/>
        <v>19.786259541984734</v>
      </c>
      <c r="H117" s="12"/>
      <c r="I117" s="38"/>
      <c r="J117" s="40"/>
    </row>
    <row r="118" spans="2:10" x14ac:dyDescent="0.25">
      <c r="B118" s="13"/>
      <c r="C118" s="12"/>
      <c r="D118" s="12"/>
      <c r="E118" s="12">
        <v>92210</v>
      </c>
      <c r="F118" s="1" t="str">
        <f>VLOOKUP(E118,PCGE!A$1:B$1820,2,)</f>
        <v>POZA GENERAL (DEPRECIACIÓN)</v>
      </c>
      <c r="G118" s="42">
        <f t="shared" si="1"/>
        <v>92.335877862595424</v>
      </c>
      <c r="H118" s="12"/>
      <c r="I118" s="38"/>
      <c r="J118" s="40"/>
    </row>
    <row r="119" spans="2:10" x14ac:dyDescent="0.25">
      <c r="B119" s="13"/>
      <c r="C119" s="12"/>
      <c r="D119" s="12">
        <v>923</v>
      </c>
      <c r="E119" s="12"/>
      <c r="F119" s="1" t="str">
        <f>VLOOKUP(D119,PCGE!A$1:B$1820,2,)</f>
        <v>JÓVENES</v>
      </c>
      <c r="G119" s="42"/>
      <c r="H119" s="42">
        <f>SUM(G120:G129)</f>
        <v>9287.7145435114489</v>
      </c>
      <c r="I119" s="38"/>
      <c r="J119" s="40"/>
    </row>
    <row r="120" spans="2:10" x14ac:dyDescent="0.25">
      <c r="B120" s="13"/>
      <c r="C120" s="12"/>
      <c r="D120" s="12"/>
      <c r="E120" s="12">
        <v>92301</v>
      </c>
      <c r="F120" s="1" t="str">
        <f>VLOOKUP(E120,PCGE!A$1:B$1820,2,)</f>
        <v>ALIMENTOS BALANCEADOS</v>
      </c>
      <c r="G120" s="42">
        <f t="shared" ref="G120:G129" si="2">G61</f>
        <v>6774.0458015267177</v>
      </c>
      <c r="H120" s="12"/>
      <c r="I120" s="38"/>
      <c r="J120" s="40"/>
    </row>
    <row r="121" spans="2:10" x14ac:dyDescent="0.25">
      <c r="B121" s="13"/>
      <c r="C121" s="12"/>
      <c r="D121" s="12"/>
      <c r="E121" s="12">
        <v>92302</v>
      </c>
      <c r="F121" s="1" t="str">
        <f>VLOOKUP(E121,PCGE!A$1:B$1820,2,)</f>
        <v>SUELDOS DE GERENTE Y BIÓLOGO</v>
      </c>
      <c r="G121" s="42">
        <f t="shared" si="2"/>
        <v>602.13740458015263</v>
      </c>
      <c r="H121" s="12"/>
      <c r="I121" s="38"/>
      <c r="J121" s="40"/>
    </row>
    <row r="122" spans="2:10" x14ac:dyDescent="0.25">
      <c r="B122" s="13"/>
      <c r="C122" s="12"/>
      <c r="D122" s="12"/>
      <c r="E122" s="12">
        <v>92303</v>
      </c>
      <c r="F122" s="1" t="str">
        <f>VLOOKUP(E122,PCGE!A$1:B$1820,2,)</f>
        <v>SALARIOS</v>
      </c>
      <c r="G122" s="42">
        <f t="shared" si="2"/>
        <v>765</v>
      </c>
      <c r="H122" s="12"/>
      <c r="I122" s="38"/>
      <c r="J122" s="40"/>
    </row>
    <row r="123" spans="2:10" x14ac:dyDescent="0.25">
      <c r="B123" s="13"/>
      <c r="C123" s="12"/>
      <c r="D123" s="12"/>
      <c r="E123" s="12">
        <v>92304</v>
      </c>
      <c r="F123" s="1" t="str">
        <f>VLOOKUP(E123,PCGE!A$1:B$1820,2,)</f>
        <v xml:space="preserve">VACACIONES </v>
      </c>
      <c r="G123" s="42">
        <f t="shared" si="2"/>
        <v>116.32541984732823</v>
      </c>
      <c r="H123" s="12"/>
      <c r="I123" s="38"/>
      <c r="J123" s="40"/>
    </row>
    <row r="124" spans="2:10" x14ac:dyDescent="0.25">
      <c r="B124" s="13"/>
      <c r="C124" s="12"/>
      <c r="D124" s="12"/>
      <c r="E124" s="12">
        <v>92305</v>
      </c>
      <c r="F124" s="1" t="str">
        <f>VLOOKUP(E124,PCGE!A$1:B$1820,2,)</f>
        <v>RÉGIMEN DE PRESTACIONES DE SALUD</v>
      </c>
      <c r="G124" s="42">
        <f t="shared" si="2"/>
        <v>55.834696183206113</v>
      </c>
      <c r="H124" s="12"/>
      <c r="I124" s="38"/>
      <c r="J124" s="40"/>
    </row>
    <row r="125" spans="2:10" x14ac:dyDescent="0.25">
      <c r="B125" s="13"/>
      <c r="C125" s="12"/>
      <c r="D125" s="12"/>
      <c r="E125" s="12">
        <v>92306</v>
      </c>
      <c r="F125" s="1" t="str">
        <f>VLOOKUP(E125,PCGE!A$1:B$1820,2,)</f>
        <v>COMPENSACION POR TIEMPO DE SERVICIOS</v>
      </c>
      <c r="G125" s="42">
        <f t="shared" si="2"/>
        <v>116.32541984732823</v>
      </c>
      <c r="H125" s="12"/>
      <c r="I125" s="38"/>
      <c r="J125" s="40"/>
    </row>
    <row r="126" spans="2:10" x14ac:dyDescent="0.25">
      <c r="B126" s="13"/>
      <c r="C126" s="12"/>
      <c r="D126" s="12"/>
      <c r="E126" s="12">
        <v>92307</v>
      </c>
      <c r="F126" s="1" t="str">
        <f>VLOOKUP(E126,PCGE!A$1:B$1820,2,)</f>
        <v>TRANSPORTE (ALIMENTOS BALANCEADOS)</v>
      </c>
      <c r="G126" s="42">
        <f t="shared" si="2"/>
        <v>270.96183206106872</v>
      </c>
      <c r="H126" s="12"/>
      <c r="I126" s="38"/>
      <c r="J126" s="40"/>
    </row>
    <row r="127" spans="2:10" x14ac:dyDescent="0.25">
      <c r="B127" s="13"/>
      <c r="C127" s="12"/>
      <c r="D127" s="12"/>
      <c r="E127" s="12">
        <v>92308</v>
      </c>
      <c r="F127" s="1" t="str">
        <f>VLOOKUP(E127,PCGE!A$1:B$1820,2,)</f>
        <v>INSTALACIONES DE ACCESO DE AGUA (DEPRECIACIÓN)</v>
      </c>
      <c r="G127" s="42">
        <f t="shared" si="2"/>
        <v>75.267175572519079</v>
      </c>
      <c r="H127" s="12"/>
      <c r="I127" s="38"/>
      <c r="J127" s="40"/>
    </row>
    <row r="128" spans="2:10" x14ac:dyDescent="0.25">
      <c r="B128" s="13"/>
      <c r="C128" s="12"/>
      <c r="D128" s="12"/>
      <c r="E128" s="12">
        <v>92309</v>
      </c>
      <c r="F128" s="1" t="str">
        <f>VLOOKUP(E128,PCGE!A$1:B$1820,2,)</f>
        <v>POZA PARA CRIANZA (DEPRECIACIÓN)</v>
      </c>
      <c r="G128" s="42">
        <f t="shared" si="2"/>
        <v>90.320610687022906</v>
      </c>
      <c r="H128" s="12"/>
      <c r="I128" s="38"/>
      <c r="J128" s="40"/>
    </row>
    <row r="129" spans="2:13" x14ac:dyDescent="0.25">
      <c r="B129" s="13"/>
      <c r="C129" s="13"/>
      <c r="D129" s="13"/>
      <c r="E129" s="13">
        <v>92310</v>
      </c>
      <c r="F129" s="13" t="str">
        <f>VLOOKUP(E129,PCGE!A$1:B$1820,2,)</f>
        <v>POZA GENERAL (DEPRECIACIÓN)</v>
      </c>
      <c r="G129" s="42">
        <f t="shared" si="2"/>
        <v>421.49618320610688</v>
      </c>
      <c r="H129" s="13"/>
      <c r="I129" s="40"/>
      <c r="J129" s="40"/>
    </row>
    <row r="130" spans="2:13" x14ac:dyDescent="0.25">
      <c r="B130" s="13"/>
      <c r="C130" s="13"/>
      <c r="D130" s="13"/>
      <c r="E130" s="13"/>
      <c r="F130" s="41">
        <v>5</v>
      </c>
      <c r="G130" s="13"/>
      <c r="H130" s="13"/>
      <c r="I130" s="40"/>
      <c r="J130" s="40"/>
    </row>
    <row r="131" spans="2:13" x14ac:dyDescent="0.25">
      <c r="B131" s="13"/>
      <c r="C131" s="13">
        <v>94</v>
      </c>
      <c r="D131" s="13"/>
      <c r="E131" s="13"/>
      <c r="F131" s="13" t="str">
        <f>VLOOKUP(C131,PCGE!A$1:B$1820,2,)</f>
        <v>INVENTARIO PERMANENTE</v>
      </c>
      <c r="G131" s="13"/>
      <c r="H131" s="13"/>
      <c r="I131" s="15">
        <f>H132</f>
        <v>12373.281999999999</v>
      </c>
      <c r="J131" s="40"/>
    </row>
    <row r="132" spans="2:13" x14ac:dyDescent="0.25">
      <c r="B132" s="13"/>
      <c r="C132" s="13"/>
      <c r="D132" s="13">
        <v>9401</v>
      </c>
      <c r="E132" s="13"/>
      <c r="F132" s="13" t="str">
        <f>VLOOKUP(D132,PCGE!A$1:B$1820,2,)</f>
        <v>PRODUCTOS TERMINADOS</v>
      </c>
      <c r="G132" s="13"/>
      <c r="H132" s="14">
        <f>J133</f>
        <v>12373.281999999999</v>
      </c>
      <c r="I132" s="40"/>
      <c r="J132" s="40"/>
    </row>
    <row r="133" spans="2:13" x14ac:dyDescent="0.25">
      <c r="B133" s="13"/>
      <c r="C133" s="13">
        <v>93</v>
      </c>
      <c r="D133" s="13"/>
      <c r="E133" s="13"/>
      <c r="F133" s="13" t="str">
        <f>VLOOKUP(C133,PCGE!A$1:B$1820,2,)</f>
        <v>COSTO DE PRODUCCIÓN</v>
      </c>
      <c r="G133" s="13"/>
      <c r="H133" s="13"/>
      <c r="I133" s="40"/>
      <c r="J133" s="15">
        <f>H134+H135</f>
        <v>12373.281999999999</v>
      </c>
      <c r="L133" s="24"/>
    </row>
    <row r="134" spans="2:13" x14ac:dyDescent="0.25">
      <c r="B134" s="13"/>
      <c r="C134" s="13"/>
      <c r="D134" s="13">
        <v>9302</v>
      </c>
      <c r="E134" s="13"/>
      <c r="F134" s="13" t="str">
        <f>VLOOKUP(D134,PCGE!A$1:B$1820,2,)</f>
        <v>MANO DE OBRA</v>
      </c>
      <c r="G134" s="13"/>
      <c r="H134" s="14">
        <f>H93</f>
        <v>1700</v>
      </c>
      <c r="I134" s="40"/>
      <c r="J134" s="40"/>
      <c r="L134" s="24"/>
      <c r="M134" s="24"/>
    </row>
    <row r="135" spans="2:13" x14ac:dyDescent="0.25">
      <c r="B135" s="13"/>
      <c r="C135" s="13"/>
      <c r="D135" s="13">
        <v>9303</v>
      </c>
      <c r="E135" s="13"/>
      <c r="F135" s="13" t="str">
        <f>VLOOKUP(D135,PCGE!A$1:B$1820,2,)</f>
        <v>GASTOS GENERALES</v>
      </c>
      <c r="G135" s="13"/>
      <c r="H135" s="14">
        <f>H94</f>
        <v>10673.281999999999</v>
      </c>
      <c r="I135" s="40"/>
      <c r="J135" s="40"/>
      <c r="L135" s="24">
        <f>I131-J143</f>
        <v>1706.6595862068953</v>
      </c>
    </row>
    <row r="136" spans="2:13" x14ac:dyDescent="0.25">
      <c r="B136" s="13"/>
      <c r="C136" s="13"/>
      <c r="D136" s="13"/>
      <c r="E136" s="13"/>
      <c r="F136" s="41">
        <v>6</v>
      </c>
      <c r="G136" s="13"/>
      <c r="H136" s="13"/>
      <c r="I136" s="40"/>
      <c r="J136" s="40"/>
    </row>
    <row r="137" spans="2:13" x14ac:dyDescent="0.25">
      <c r="B137" s="13"/>
      <c r="C137" s="13">
        <v>94</v>
      </c>
      <c r="D137" s="13"/>
      <c r="E137" s="13"/>
      <c r="F137" s="13" t="str">
        <f>VLOOKUP(C137,PCGE!A$1:B$1820,2,)</f>
        <v>INVENTARIO PERMANENTE</v>
      </c>
      <c r="G137" s="13"/>
      <c r="H137" s="13"/>
      <c r="I137" s="15">
        <f>H138</f>
        <v>10666.622413793104</v>
      </c>
      <c r="J137" s="40"/>
    </row>
    <row r="138" spans="2:13" x14ac:dyDescent="0.25">
      <c r="B138" s="13"/>
      <c r="C138" s="13"/>
      <c r="D138" s="13">
        <v>9405</v>
      </c>
      <c r="E138" s="13"/>
      <c r="F138" s="13" t="str">
        <f>VLOOKUP(D138,PCGE!A$1:B$1820,2,)</f>
        <v>COSTO DE VENTA</v>
      </c>
      <c r="G138" s="13"/>
      <c r="H138" s="14">
        <f>ACC!D35</f>
        <v>10666.622413793104</v>
      </c>
      <c r="I138" s="40"/>
      <c r="J138" s="40"/>
    </row>
    <row r="139" spans="2:13" x14ac:dyDescent="0.25">
      <c r="B139" s="13"/>
      <c r="C139" s="13">
        <v>94</v>
      </c>
      <c r="D139" s="13"/>
      <c r="E139" s="13"/>
      <c r="F139" s="13" t="str">
        <f>VLOOKUP(C139,PCGE!A$1:B$1820,2,)</f>
        <v>INVENTARIO PERMANENTE</v>
      </c>
      <c r="G139" s="13"/>
      <c r="H139" s="13"/>
      <c r="I139" s="40"/>
      <c r="J139" s="15">
        <f>H140</f>
        <v>10666.622413793104</v>
      </c>
    </row>
    <row r="140" spans="2:13" x14ac:dyDescent="0.25">
      <c r="B140" s="13"/>
      <c r="C140" s="13"/>
      <c r="D140" s="13">
        <v>9401</v>
      </c>
      <c r="E140" s="13"/>
      <c r="F140" s="13" t="str">
        <f>VLOOKUP(D140,PCGE!A$1:B$1820,2,)</f>
        <v>PRODUCTOS TERMINADOS</v>
      </c>
      <c r="G140" s="13"/>
      <c r="H140" s="14">
        <f>H138</f>
        <v>10666.622413793104</v>
      </c>
      <c r="I140" s="40"/>
      <c r="J140" s="40"/>
      <c r="L140" s="24"/>
    </row>
    <row r="141" spans="2:13" x14ac:dyDescent="0.25">
      <c r="B141" s="13"/>
      <c r="C141" s="13"/>
      <c r="D141" s="13"/>
      <c r="E141" s="13"/>
      <c r="F141" s="41">
        <v>7</v>
      </c>
      <c r="G141" s="13"/>
      <c r="H141" s="13"/>
      <c r="I141" s="40"/>
      <c r="J141" s="40"/>
    </row>
    <row r="142" spans="2:13" x14ac:dyDescent="0.25">
      <c r="B142" s="13"/>
      <c r="C142" s="25">
        <v>96</v>
      </c>
      <c r="D142" s="13"/>
      <c r="E142" s="13"/>
      <c r="F142" s="13" t="str">
        <f>VLOOKUP(C142,PCGE!A$1:B$1820,2,)</f>
        <v>RESULTADO ANALÍTICO</v>
      </c>
      <c r="G142" s="13"/>
      <c r="H142" s="13"/>
      <c r="I142" s="15">
        <f>J143+J145</f>
        <v>14937.166013793103</v>
      </c>
      <c r="J142" s="40"/>
    </row>
    <row r="143" spans="2:13" x14ac:dyDescent="0.25">
      <c r="B143" s="13"/>
      <c r="C143" s="13">
        <v>94</v>
      </c>
      <c r="D143" s="13"/>
      <c r="E143" s="13"/>
      <c r="F143" s="13" t="str">
        <f>VLOOKUP(C143,PCGE!A$1:B$1820,2,)</f>
        <v>INVENTARIO PERMANENTE</v>
      </c>
      <c r="G143" s="13"/>
      <c r="H143" s="13"/>
      <c r="I143" s="40"/>
      <c r="J143" s="15">
        <f>H144</f>
        <v>10666.622413793104</v>
      </c>
    </row>
    <row r="144" spans="2:13" x14ac:dyDescent="0.25">
      <c r="B144" s="13"/>
      <c r="C144" s="13"/>
      <c r="D144" s="13">
        <v>9405</v>
      </c>
      <c r="E144" s="13"/>
      <c r="F144" s="13" t="str">
        <f>VLOOKUP(D144,PCGE!A$1:B$1820,2,)</f>
        <v>COSTO DE VENTA</v>
      </c>
      <c r="G144" s="13"/>
      <c r="H144" s="14">
        <f>H138</f>
        <v>10666.622413793104</v>
      </c>
      <c r="I144" s="40"/>
      <c r="J144" s="40"/>
    </row>
    <row r="145" spans="2:10" x14ac:dyDescent="0.25">
      <c r="B145" s="13"/>
      <c r="C145" s="13">
        <v>95</v>
      </c>
      <c r="D145" s="13"/>
      <c r="E145" s="13"/>
      <c r="F145" s="13" t="str">
        <f>VLOOKUP(C145,PCGE!A$1:B$1820,2,)</f>
        <v>GASTOS CORPORATIVOS</v>
      </c>
      <c r="G145" s="13"/>
      <c r="H145" s="13"/>
      <c r="I145" s="40"/>
      <c r="J145" s="15">
        <f>SUM(H146:H151)</f>
        <v>4270.5436</v>
      </c>
    </row>
    <row r="146" spans="2:10" x14ac:dyDescent="0.25">
      <c r="B146" s="13"/>
      <c r="C146" s="13"/>
      <c r="D146" s="13">
        <v>9501</v>
      </c>
      <c r="E146" s="13"/>
      <c r="F146" s="13" t="str">
        <f>VLOOKUP(D146,PCGE!A$1:B$1820,2,)</f>
        <v>SUELDOS DE GERENTE Y BIÓLOGO</v>
      </c>
      <c r="G146" s="13"/>
      <c r="H146" s="14">
        <f>H72</f>
        <v>1200</v>
      </c>
      <c r="I146" s="40"/>
      <c r="J146" s="40"/>
    </row>
    <row r="147" spans="2:10" x14ac:dyDescent="0.25">
      <c r="B147" s="13"/>
      <c r="C147" s="13"/>
      <c r="D147" s="13">
        <v>9502</v>
      </c>
      <c r="E147" s="13"/>
      <c r="F147" s="13" t="str">
        <f>VLOOKUP(D147,PCGE!A$1:B$1820,2,)</f>
        <v xml:space="preserve">VACACIONES </v>
      </c>
      <c r="G147" s="13"/>
      <c r="H147" s="14">
        <f t="shared" ref="H147:H151" si="3">H73</f>
        <v>109.09</v>
      </c>
      <c r="I147" s="40"/>
      <c r="J147" s="40"/>
    </row>
    <row r="148" spans="2:10" x14ac:dyDescent="0.25">
      <c r="B148" s="13"/>
      <c r="C148" s="13"/>
      <c r="D148" s="13">
        <v>9503</v>
      </c>
      <c r="E148" s="13"/>
      <c r="F148" s="13" t="str">
        <f>VLOOKUP(D148,PCGE!A$1:B$1820,2,)</f>
        <v>RÉGIMEN DE PRESTACIONES DE SALUD</v>
      </c>
      <c r="G148" s="13"/>
      <c r="H148" s="14">
        <f t="shared" si="3"/>
        <v>52.363599999999998</v>
      </c>
      <c r="I148" s="40"/>
      <c r="J148" s="40"/>
    </row>
    <row r="149" spans="2:10" x14ac:dyDescent="0.25">
      <c r="B149" s="13"/>
      <c r="C149" s="13"/>
      <c r="D149" s="13">
        <v>9504</v>
      </c>
      <c r="E149" s="13"/>
      <c r="F149" s="13" t="str">
        <f>VLOOKUP(D149,PCGE!A$1:B$1820,2,)</f>
        <v>COMPENSACION POR TIEMPO DE SERVICIOS</v>
      </c>
      <c r="G149" s="13"/>
      <c r="H149" s="14">
        <f t="shared" si="3"/>
        <v>109.09</v>
      </c>
      <c r="I149" s="40"/>
      <c r="J149" s="40"/>
    </row>
    <row r="150" spans="2:10" x14ac:dyDescent="0.25">
      <c r="B150" s="13"/>
      <c r="C150" s="13"/>
      <c r="D150" s="13">
        <v>9505</v>
      </c>
      <c r="E150" s="13"/>
      <c r="F150" s="13" t="str">
        <f>VLOOKUP(D150,PCGE!A$1:B$1820,2,)</f>
        <v>TRANSPORTE DE PECES PARA LA VENTA</v>
      </c>
      <c r="G150" s="13"/>
      <c r="H150" s="14">
        <f t="shared" si="3"/>
        <v>2000</v>
      </c>
      <c r="I150" s="40"/>
      <c r="J150" s="40"/>
    </row>
    <row r="151" spans="2:10" x14ac:dyDescent="0.25">
      <c r="B151" s="13"/>
      <c r="C151" s="13"/>
      <c r="D151" s="13">
        <v>9506</v>
      </c>
      <c r="E151" s="13"/>
      <c r="F151" s="13" t="str">
        <f>VLOOKUP(D151,PCGE!A$1:B$1820,2,)</f>
        <v>INTERESES POR PRÉSTAMOS Y OTRAS OBLIGACIONES</v>
      </c>
      <c r="G151" s="13"/>
      <c r="H151" s="14">
        <f t="shared" si="3"/>
        <v>800</v>
      </c>
      <c r="I151" s="40"/>
      <c r="J151" s="40"/>
    </row>
    <row r="152" spans="2:10" x14ac:dyDescent="0.25">
      <c r="B152" s="13"/>
      <c r="C152" s="13"/>
      <c r="D152" s="13"/>
      <c r="E152" s="13"/>
      <c r="F152" s="41">
        <v>8</v>
      </c>
      <c r="G152" s="13"/>
      <c r="H152" s="13"/>
      <c r="I152" s="40"/>
      <c r="J152" s="40"/>
    </row>
    <row r="153" spans="2:10" x14ac:dyDescent="0.25">
      <c r="B153" s="13"/>
      <c r="C153" s="13">
        <v>90</v>
      </c>
      <c r="D153" s="13"/>
      <c r="E153" s="13"/>
      <c r="F153" s="13" t="str">
        <f>VLOOKUP(C153,PCGE!A$1:B$1820,2,)</f>
        <v>CUENTAS REFLEJAS</v>
      </c>
      <c r="G153" s="13"/>
      <c r="H153" s="14"/>
      <c r="I153" s="15">
        <f>H154</f>
        <v>30000</v>
      </c>
      <c r="J153" s="15"/>
    </row>
    <row r="154" spans="2:10" x14ac:dyDescent="0.25">
      <c r="B154" s="13"/>
      <c r="C154" s="13"/>
      <c r="D154" s="13">
        <v>9009</v>
      </c>
      <c r="E154" s="13"/>
      <c r="F154" s="13" t="str">
        <f>VLOOKUP(D154,PCGE!A$1:B$1820,2,)</f>
        <v>VENTAS REFLEJAS</v>
      </c>
      <c r="G154" s="13"/>
      <c r="H154" s="14">
        <v>30000</v>
      </c>
      <c r="I154" s="15"/>
      <c r="J154" s="15"/>
    </row>
    <row r="155" spans="2:10" x14ac:dyDescent="0.25">
      <c r="B155" s="13"/>
      <c r="C155" s="25">
        <v>96</v>
      </c>
      <c r="D155" s="13"/>
      <c r="E155" s="13"/>
      <c r="F155" s="13" t="str">
        <f>VLOOKUP(C155,PCGE!A$1:B$1820,2,)</f>
        <v>RESULTADO ANALÍTICO</v>
      </c>
      <c r="G155" s="13"/>
      <c r="H155" s="14"/>
      <c r="I155" s="15"/>
      <c r="J155" s="15">
        <f>H154</f>
        <v>30000</v>
      </c>
    </row>
    <row r="156" spans="2:10" x14ac:dyDescent="0.25">
      <c r="B156" s="13"/>
      <c r="C156" s="13"/>
      <c r="D156" s="13"/>
      <c r="E156" s="13"/>
      <c r="F156" s="41">
        <v>9</v>
      </c>
      <c r="G156" s="13"/>
      <c r="H156" s="14"/>
      <c r="I156" s="15"/>
      <c r="J156" s="15"/>
    </row>
    <row r="157" spans="2:10" x14ac:dyDescent="0.25">
      <c r="B157" s="13"/>
      <c r="C157" s="13">
        <v>96</v>
      </c>
      <c r="D157" s="13"/>
      <c r="E157" s="13"/>
      <c r="F157" s="13" t="str">
        <f>VLOOKUP(C157,PCGE!A$1:B$1820,2,)</f>
        <v>RESULTADO ANALÍTICO</v>
      </c>
      <c r="G157" s="13"/>
      <c r="H157" s="14"/>
      <c r="I157" s="15">
        <f>H159</f>
        <v>15062.83</v>
      </c>
      <c r="J157" s="15"/>
    </row>
    <row r="158" spans="2:10" x14ac:dyDescent="0.25">
      <c r="B158" s="13"/>
      <c r="C158" s="13">
        <v>90</v>
      </c>
      <c r="D158" s="13"/>
      <c r="E158" s="13"/>
      <c r="F158" s="13" t="str">
        <f>VLOOKUP(C158,PCGE!A$1:B$1820,2,)</f>
        <v>CUENTAS REFLEJAS</v>
      </c>
      <c r="G158" s="13"/>
      <c r="H158" s="14"/>
      <c r="I158" s="15"/>
      <c r="J158" s="15">
        <f>H159</f>
        <v>15062.83</v>
      </c>
    </row>
    <row r="159" spans="2:10" x14ac:dyDescent="0.25">
      <c r="B159" s="13"/>
      <c r="C159" s="13"/>
      <c r="D159" s="13">
        <v>9010</v>
      </c>
      <c r="E159" s="13"/>
      <c r="F159" s="13" t="str">
        <f>VLOOKUP(D159,PCGE!A$1:B$1820,2,)</f>
        <v>PÉRDIDAS O GANANCIAS REFLEJAS</v>
      </c>
      <c r="G159" s="13"/>
      <c r="H159" s="14">
        <v>15062.83</v>
      </c>
      <c r="I159" s="15"/>
      <c r="J159" s="15"/>
    </row>
    <row r="160" spans="2:10" x14ac:dyDescent="0.25">
      <c r="B160" s="13"/>
      <c r="C160" s="13"/>
      <c r="D160" s="13"/>
      <c r="E160" s="13"/>
      <c r="F160" s="41">
        <v>10</v>
      </c>
      <c r="G160" s="13"/>
      <c r="H160" s="14"/>
      <c r="I160" s="15"/>
      <c r="J160" s="15"/>
    </row>
    <row r="161" spans="2:10" x14ac:dyDescent="0.25">
      <c r="B161" s="13"/>
      <c r="C161" s="13">
        <v>90</v>
      </c>
      <c r="D161" s="13"/>
      <c r="E161" s="13"/>
      <c r="F161" s="13" t="str">
        <f>VLOOKUP(C161,PCGE!A$1:B$1820,2,)</f>
        <v>CUENTAS REFLEJAS</v>
      </c>
      <c r="G161" s="13"/>
      <c r="H161" s="14"/>
      <c r="I161" s="15">
        <f>SUM(H162:H167)</f>
        <v>31726.660000000003</v>
      </c>
      <c r="J161" s="15"/>
    </row>
    <row r="162" spans="2:10" x14ac:dyDescent="0.25">
      <c r="B162" s="13"/>
      <c r="C162" s="13"/>
      <c r="D162" s="13">
        <v>9002</v>
      </c>
      <c r="E162" s="13"/>
      <c r="F162" s="13" t="str">
        <f>VLOOKUP(D162,PCGE!A$1:B$1820,2,)</f>
        <v>COMPRAS REFLEJAS</v>
      </c>
      <c r="G162" s="13"/>
      <c r="H162" s="14">
        <v>9000</v>
      </c>
      <c r="I162" s="15"/>
      <c r="J162" s="15"/>
    </row>
    <row r="163" spans="2:10" x14ac:dyDescent="0.25">
      <c r="B163" s="13"/>
      <c r="C163" s="13"/>
      <c r="D163" s="13">
        <v>9003</v>
      </c>
      <c r="E163" s="13"/>
      <c r="F163" s="13" t="str">
        <f>VLOOKUP(D163,PCGE!A$1:B$1820,2,)</f>
        <v>GASTOS DE PERSONAL REFLEJOS</v>
      </c>
      <c r="G163" s="13"/>
      <c r="H163" s="14">
        <v>3553.83</v>
      </c>
      <c r="I163" s="15"/>
      <c r="J163" s="15"/>
    </row>
    <row r="164" spans="2:10" x14ac:dyDescent="0.25">
      <c r="B164" s="13"/>
      <c r="C164" s="13"/>
      <c r="D164" s="13">
        <v>9004</v>
      </c>
      <c r="E164" s="13"/>
      <c r="F164" s="13" t="str">
        <f>VLOOKUP(D164,PCGE!A$1:B$1820,2,)</f>
        <v>GASTOS POR SERVICIOS PRESTADOS POR TERCEROS REFLEJOS</v>
      </c>
      <c r="G164" s="13"/>
      <c r="H164" s="14">
        <v>2360</v>
      </c>
      <c r="I164" s="15"/>
      <c r="J164" s="15"/>
    </row>
    <row r="165" spans="2:10" x14ac:dyDescent="0.25">
      <c r="B165" s="13"/>
      <c r="C165" s="13"/>
      <c r="D165" s="13">
        <v>9007</v>
      </c>
      <c r="E165" s="13"/>
      <c r="F165" s="13" t="str">
        <f>VLOOKUP(D165,PCGE!A$1:B$1820,2,)</f>
        <v xml:space="preserve">GASTOS FINANCIEROS REFLEJOS </v>
      </c>
      <c r="G165" s="13"/>
      <c r="H165" s="14">
        <v>820</v>
      </c>
      <c r="I165" s="15"/>
      <c r="J165" s="15"/>
    </row>
    <row r="166" spans="2:10" x14ac:dyDescent="0.25">
      <c r="B166" s="13"/>
      <c r="C166" s="13"/>
      <c r="D166" s="13">
        <v>9008</v>
      </c>
      <c r="E166" s="13"/>
      <c r="F166" s="13" t="str">
        <f>VLOOKUP(D166,PCGE!A$1:B$1820,2,)</f>
        <v>VALUACIÓN Y DETERIORO DE ACTIVOS Y PROVISIONES REFLEJOS</v>
      </c>
      <c r="G166" s="13"/>
      <c r="H166" s="14">
        <v>930</v>
      </c>
      <c r="I166" s="15"/>
      <c r="J166" s="15"/>
    </row>
    <row r="167" spans="2:10" x14ac:dyDescent="0.25">
      <c r="B167" s="13"/>
      <c r="C167" s="13"/>
      <c r="D167" s="13">
        <v>9010</v>
      </c>
      <c r="E167" s="13"/>
      <c r="F167" s="13" t="str">
        <f>VLOOKUP(D167,PCGE!A$1:B$1820,2,)</f>
        <v>PÉRDIDAS O GANANCIAS REFLEJAS</v>
      </c>
      <c r="G167" s="13"/>
      <c r="H167" s="14">
        <v>15062.83</v>
      </c>
      <c r="I167" s="15"/>
      <c r="J167" s="15"/>
    </row>
    <row r="168" spans="2:10" x14ac:dyDescent="0.25">
      <c r="B168" s="13"/>
      <c r="C168" s="13">
        <v>90</v>
      </c>
      <c r="D168" s="13"/>
      <c r="E168" s="13"/>
      <c r="F168" s="13" t="str">
        <f>VLOOKUP(C168,PCGE!A$1:B$1820,2,)</f>
        <v>CUENTAS REFLEJAS</v>
      </c>
      <c r="G168" s="13"/>
      <c r="H168" s="14"/>
      <c r="I168" s="15"/>
      <c r="J168" s="15">
        <f>H169</f>
        <v>30000</v>
      </c>
    </row>
    <row r="169" spans="2:10" x14ac:dyDescent="0.25">
      <c r="B169" s="13"/>
      <c r="C169" s="13"/>
      <c r="D169" s="13">
        <v>9009</v>
      </c>
      <c r="E169" s="13"/>
      <c r="F169" s="13" t="str">
        <f>VLOOKUP(D169,PCGE!A$1:B$1820,2,)</f>
        <v>VENTAS REFLEJAS</v>
      </c>
      <c r="G169" s="13"/>
      <c r="H169" s="14">
        <v>30000</v>
      </c>
      <c r="I169" s="15"/>
      <c r="J169" s="15"/>
    </row>
    <row r="170" spans="2:10" x14ac:dyDescent="0.25">
      <c r="B170" s="13"/>
      <c r="C170" s="13">
        <v>94</v>
      </c>
      <c r="D170" s="13"/>
      <c r="E170" s="13"/>
      <c r="F170" s="13" t="str">
        <f>VLOOKUP(C170,PCGE!A$1:B$1820,2,)</f>
        <v>INVENTARIO PERMANENTE</v>
      </c>
      <c r="G170" s="13"/>
      <c r="H170" s="14"/>
      <c r="I170" s="15"/>
      <c r="J170" s="15">
        <f>H171</f>
        <v>1726.66</v>
      </c>
    </row>
    <row r="171" spans="2:10" x14ac:dyDescent="0.25">
      <c r="B171" s="13"/>
      <c r="C171" s="13"/>
      <c r="D171" s="13">
        <v>9401</v>
      </c>
      <c r="E171" s="13"/>
      <c r="F171" s="13" t="str">
        <f>VLOOKUP(D171,PCGE!A$1:B$1820,2,)</f>
        <v>PRODUCTOS TERMINADOS</v>
      </c>
      <c r="G171" s="13"/>
      <c r="H171" s="14">
        <v>1726.66</v>
      </c>
      <c r="I171" s="15"/>
      <c r="J171" s="15"/>
    </row>
    <row r="172" spans="2:10" ht="15.75" x14ac:dyDescent="0.3">
      <c r="B172" s="13"/>
      <c r="C172" s="13"/>
      <c r="D172" s="13"/>
      <c r="E172" s="13"/>
      <c r="F172" s="55" t="s">
        <v>807</v>
      </c>
      <c r="G172" s="13"/>
      <c r="H172" s="14"/>
      <c r="I172" s="26"/>
      <c r="J172" s="26"/>
    </row>
    <row r="173" spans="2:10" x14ac:dyDescent="0.25">
      <c r="B173" s="13"/>
      <c r="C173" s="13"/>
      <c r="D173" s="13"/>
      <c r="E173" s="13"/>
      <c r="G173" s="13"/>
      <c r="H173" s="14"/>
      <c r="I173" s="13"/>
      <c r="J173" s="13"/>
    </row>
    <row r="174" spans="2:10" x14ac:dyDescent="0.25">
      <c r="B174" s="13"/>
      <c r="C174" s="13"/>
      <c r="D174" s="13"/>
      <c r="E174" s="13"/>
      <c r="F174" s="17" t="s">
        <v>805</v>
      </c>
      <c r="G174" s="13"/>
      <c r="H174" s="14"/>
      <c r="I174" s="15">
        <f>SUM(I10:I170)</f>
        <v>169467.4936275862</v>
      </c>
      <c r="J174" s="15">
        <f>SUM(J10:J170)</f>
        <v>169467.4936275862</v>
      </c>
    </row>
    <row r="175" spans="2:10" x14ac:dyDescent="0.25"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2:10" x14ac:dyDescent="0.25"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2:10" x14ac:dyDescent="0.25"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2:10" x14ac:dyDescent="0.25"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2:10" x14ac:dyDescent="0.25"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2:10" x14ac:dyDescent="0.25"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2:10" x14ac:dyDescent="0.25"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2:10" x14ac:dyDescent="0.25"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2:10" x14ac:dyDescent="0.25"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2:10" x14ac:dyDescent="0.25"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2:10" x14ac:dyDescent="0.25"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2:10" x14ac:dyDescent="0.25"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2:10" x14ac:dyDescent="0.25"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2:10" x14ac:dyDescent="0.25"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2:10" x14ac:dyDescent="0.25"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2:10" x14ac:dyDescent="0.25"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2:10" x14ac:dyDescent="0.25"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2:10" x14ac:dyDescent="0.25"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2:10" x14ac:dyDescent="0.25"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2:10" x14ac:dyDescent="0.25"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2:10" x14ac:dyDescent="0.25"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2:10" x14ac:dyDescent="0.25"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2:10" x14ac:dyDescent="0.25"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2:10" x14ac:dyDescent="0.25">
      <c r="B198" s="31"/>
      <c r="C198" s="31"/>
      <c r="D198" s="31"/>
      <c r="E198" s="31"/>
      <c r="F198" s="31"/>
      <c r="G198" s="31"/>
      <c r="H198" s="31"/>
      <c r="I198" s="31"/>
      <c r="J198" s="31"/>
    </row>
  </sheetData>
  <mergeCells count="8">
    <mergeCell ref="B7:B9"/>
    <mergeCell ref="C7:F7"/>
    <mergeCell ref="G7:J7"/>
    <mergeCell ref="C8:E8"/>
    <mergeCell ref="F8:F9"/>
    <mergeCell ref="G8:H8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4294967293" r:id="rId1"/>
  <headerFooter>
    <oddHeader>&amp;C&amp;"Mistral,Normal"CPCC. Yónel Chocano Figueroa.&amp;"-,Normal" DOCENTE UNHEVAL</oddHeader>
  </headerFooter>
  <ignoredErrors>
    <ignoredError sqref="F13 F2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3:R40"/>
  <sheetViews>
    <sheetView view="pageLayout" topLeftCell="A3" zoomScaleNormal="100" workbookViewId="0">
      <selection activeCell="A7" sqref="A7"/>
    </sheetView>
  </sheetViews>
  <sheetFormatPr baseColWidth="10" defaultRowHeight="15" x14ac:dyDescent="0.25"/>
  <cols>
    <col min="1" max="1" width="2.7109375" customWidth="1"/>
    <col min="2" max="2" width="6" bestFit="1" customWidth="1"/>
    <col min="3" max="3" width="59" bestFit="1" customWidth="1"/>
    <col min="6" max="6" width="12.28515625" customWidth="1"/>
    <col min="10" max="10" width="4.28515625" customWidth="1"/>
    <col min="11" max="11" width="22.42578125" bestFit="1" customWidth="1"/>
    <col min="15" max="15" width="13.5703125" bestFit="1" customWidth="1"/>
  </cols>
  <sheetData>
    <row r="3" spans="2:18" ht="18.75" x14ac:dyDescent="0.3">
      <c r="C3" s="47" t="s">
        <v>792</v>
      </c>
    </row>
    <row r="4" spans="2:18" x14ac:dyDescent="0.25">
      <c r="G4">
        <f>'CAMBIO DE CATEGORÍA'!F14</f>
        <v>8.2442748091603055E-2</v>
      </c>
      <c r="H4">
        <f>'CAMBIO DE CATEGORÍA'!F15</f>
        <v>0.16488549618320611</v>
      </c>
      <c r="I4">
        <f>'CAMBIO DE CATEGORÍA'!F16</f>
        <v>0.75267175572519085</v>
      </c>
      <c r="K4" s="31"/>
      <c r="L4" s="31"/>
      <c r="M4" s="31"/>
      <c r="N4" s="31"/>
      <c r="O4" s="31"/>
      <c r="P4" s="31"/>
      <c r="Q4" s="31"/>
      <c r="R4" s="31"/>
    </row>
    <row r="5" spans="2:18" ht="15.75" x14ac:dyDescent="0.25">
      <c r="B5" s="78" t="s">
        <v>794</v>
      </c>
      <c r="C5" s="78"/>
      <c r="D5" s="78"/>
      <c r="E5" s="78"/>
      <c r="F5" s="78"/>
      <c r="G5" s="78"/>
      <c r="H5" s="78"/>
      <c r="I5" s="78"/>
      <c r="K5" s="31"/>
      <c r="L5" s="31"/>
      <c r="M5" s="31"/>
      <c r="N5" s="31"/>
      <c r="O5" s="31"/>
      <c r="P5" s="31"/>
      <c r="Q5" s="31"/>
      <c r="R5" s="31"/>
    </row>
    <row r="6" spans="2:18" x14ac:dyDescent="0.25">
      <c r="B6" s="79" t="s">
        <v>744</v>
      </c>
      <c r="C6" s="79" t="s">
        <v>745</v>
      </c>
      <c r="D6" s="80" t="s">
        <v>732</v>
      </c>
      <c r="E6" s="81" t="s">
        <v>727</v>
      </c>
      <c r="F6" s="81" t="s">
        <v>728</v>
      </c>
      <c r="G6" s="81" t="s">
        <v>768</v>
      </c>
      <c r="H6" s="81" t="s">
        <v>769</v>
      </c>
      <c r="I6" s="81" t="s">
        <v>770</v>
      </c>
      <c r="K6" s="31"/>
      <c r="L6" s="31"/>
      <c r="M6" s="31"/>
      <c r="N6" s="31"/>
      <c r="O6" s="31"/>
      <c r="P6" s="31"/>
      <c r="Q6" s="31"/>
      <c r="R6" s="31"/>
    </row>
    <row r="7" spans="2:18" ht="18.75" customHeight="1" x14ac:dyDescent="0.25">
      <c r="B7" s="79"/>
      <c r="C7" s="79"/>
      <c r="D7" s="80"/>
      <c r="E7" s="81"/>
      <c r="F7" s="81"/>
      <c r="G7" s="81"/>
      <c r="H7" s="81"/>
      <c r="I7" s="81"/>
      <c r="K7" s="31"/>
      <c r="L7" s="31"/>
      <c r="M7" s="31"/>
      <c r="N7" s="31"/>
      <c r="O7" s="31"/>
      <c r="P7" s="31"/>
      <c r="Q7" s="31"/>
      <c r="R7" s="31"/>
    </row>
    <row r="8" spans="2:18" x14ac:dyDescent="0.25">
      <c r="B8" s="35">
        <v>6132</v>
      </c>
      <c r="C8" s="25" t="s">
        <v>148</v>
      </c>
      <c r="D8" s="26"/>
      <c r="E8" s="26"/>
      <c r="F8" s="26"/>
      <c r="G8" s="26"/>
      <c r="H8" s="26"/>
      <c r="I8" s="26"/>
      <c r="K8" s="31"/>
      <c r="L8" s="31"/>
      <c r="M8" s="31"/>
      <c r="N8" s="31"/>
      <c r="O8" s="31"/>
      <c r="P8" s="31"/>
      <c r="Q8" s="31"/>
      <c r="R8" s="31"/>
    </row>
    <row r="9" spans="2:18" x14ac:dyDescent="0.25">
      <c r="B9" s="35"/>
      <c r="C9" s="25" t="s">
        <v>740</v>
      </c>
      <c r="D9" s="26">
        <v>9000</v>
      </c>
      <c r="E9" s="26">
        <v>9000</v>
      </c>
      <c r="F9" s="26"/>
      <c r="G9" s="26">
        <f>E9*G$4</f>
        <v>741.98473282442751</v>
      </c>
      <c r="H9" s="26">
        <f>E9*H$4</f>
        <v>1483.969465648855</v>
      </c>
      <c r="I9" s="26">
        <f>E9*I$4</f>
        <v>6774.0458015267177</v>
      </c>
      <c r="K9" s="31"/>
      <c r="L9" s="31"/>
      <c r="M9" s="31"/>
      <c r="N9" s="31"/>
      <c r="O9" s="31"/>
      <c r="P9" s="31"/>
      <c r="Q9" s="31"/>
      <c r="R9" s="31"/>
    </row>
    <row r="10" spans="2:18" x14ac:dyDescent="0.25">
      <c r="B10" s="35">
        <v>62</v>
      </c>
      <c r="C10" s="27" t="s">
        <v>507</v>
      </c>
      <c r="D10" s="26"/>
      <c r="E10" s="26"/>
      <c r="F10" s="26"/>
      <c r="G10" s="26"/>
      <c r="H10" s="26"/>
      <c r="I10" s="26"/>
      <c r="K10" s="31"/>
      <c r="L10" s="31"/>
      <c r="M10" s="31"/>
      <c r="N10" s="31"/>
      <c r="O10" s="31"/>
      <c r="P10" s="31"/>
      <c r="Q10" s="31"/>
      <c r="R10" s="31"/>
    </row>
    <row r="11" spans="2:18" x14ac:dyDescent="0.25">
      <c r="B11" s="35">
        <v>62111</v>
      </c>
      <c r="C11" s="28" t="s">
        <v>767</v>
      </c>
      <c r="D11" s="26">
        <v>2000</v>
      </c>
      <c r="E11" s="26">
        <v>800</v>
      </c>
      <c r="F11" s="26">
        <v>1200</v>
      </c>
      <c r="G11" s="26">
        <f t="shared" ref="G11:G17" si="0">E11*G$4</f>
        <v>65.954198473282446</v>
      </c>
      <c r="H11" s="26">
        <f t="shared" ref="H11:H17" si="1">E11*H$4</f>
        <v>131.90839694656489</v>
      </c>
      <c r="I11" s="26">
        <f t="shared" ref="I11:I17" si="2">E11*I$4</f>
        <v>602.13740458015263</v>
      </c>
      <c r="K11" s="31"/>
      <c r="L11" s="31"/>
      <c r="M11" s="31"/>
      <c r="N11" s="31"/>
      <c r="O11" s="31"/>
      <c r="P11" s="31"/>
      <c r="Q11" s="31"/>
      <c r="R11" s="31"/>
    </row>
    <row r="12" spans="2:18" x14ac:dyDescent="0.25">
      <c r="B12" s="35">
        <v>62112</v>
      </c>
      <c r="C12" s="28" t="s">
        <v>796</v>
      </c>
      <c r="D12" s="26">
        <v>900</v>
      </c>
      <c r="E12" s="26">
        <f>G12+H12+I12</f>
        <v>900</v>
      </c>
      <c r="F12" s="26"/>
      <c r="G12" s="26">
        <v>45</v>
      </c>
      <c r="H12" s="26">
        <v>90</v>
      </c>
      <c r="I12" s="26">
        <v>765</v>
      </c>
      <c r="K12" s="31"/>
      <c r="L12" s="31"/>
      <c r="M12" s="31"/>
      <c r="N12" s="31"/>
      <c r="O12" s="31"/>
      <c r="P12" s="31"/>
      <c r="Q12" s="31"/>
      <c r="R12" s="31"/>
    </row>
    <row r="13" spans="2:18" x14ac:dyDescent="0.25">
      <c r="B13" s="35">
        <v>6215</v>
      </c>
      <c r="C13" s="28" t="s">
        <v>765</v>
      </c>
      <c r="D13" s="26">
        <v>263.64</v>
      </c>
      <c r="E13" s="26">
        <f>D13-F13</f>
        <v>154.54999999999998</v>
      </c>
      <c r="F13" s="26">
        <v>109.09</v>
      </c>
      <c r="G13" s="26">
        <f t="shared" si="0"/>
        <v>12.741526717557251</v>
      </c>
      <c r="H13" s="26">
        <f t="shared" si="1"/>
        <v>25.483053435114503</v>
      </c>
      <c r="I13" s="26">
        <f t="shared" si="2"/>
        <v>116.32541984732823</v>
      </c>
      <c r="K13" s="31"/>
      <c r="L13" s="31"/>
      <c r="M13" s="31"/>
      <c r="N13" s="31"/>
      <c r="O13" s="31"/>
      <c r="P13" s="31"/>
      <c r="Q13" s="31"/>
      <c r="R13" s="31"/>
    </row>
    <row r="14" spans="2:18" x14ac:dyDescent="0.25">
      <c r="B14" s="35">
        <v>6271</v>
      </c>
      <c r="C14" s="28" t="s">
        <v>518</v>
      </c>
      <c r="D14" s="26">
        <f>(D11+D12+D13)*4%</f>
        <v>126.54559999999999</v>
      </c>
      <c r="E14" s="26">
        <f>(E11+E12+E13)*4%</f>
        <v>74.182000000000002</v>
      </c>
      <c r="F14" s="26">
        <f>(F11+F13)*4%</f>
        <v>52.363599999999998</v>
      </c>
      <c r="G14" s="26">
        <f t="shared" si="0"/>
        <v>6.115767938931298</v>
      </c>
      <c r="H14" s="26">
        <f t="shared" si="1"/>
        <v>12.231535877862596</v>
      </c>
      <c r="I14" s="26">
        <f t="shared" si="2"/>
        <v>55.834696183206113</v>
      </c>
      <c r="K14" s="31"/>
      <c r="L14" s="31"/>
      <c r="M14" s="31"/>
      <c r="N14" s="31"/>
      <c r="O14" s="31"/>
      <c r="P14" s="31"/>
      <c r="Q14" s="31"/>
      <c r="R14" s="31"/>
    </row>
    <row r="15" spans="2:18" x14ac:dyDescent="0.25">
      <c r="B15" s="35">
        <v>6291</v>
      </c>
      <c r="C15" s="28" t="s">
        <v>797</v>
      </c>
      <c r="D15" s="26">
        <f>E15+F15</f>
        <v>263.64</v>
      </c>
      <c r="E15" s="26">
        <f>E13</f>
        <v>154.54999999999998</v>
      </c>
      <c r="F15" s="26">
        <f>F13</f>
        <v>109.09</v>
      </c>
      <c r="G15" s="26">
        <f t="shared" si="0"/>
        <v>12.741526717557251</v>
      </c>
      <c r="H15" s="26">
        <f t="shared" si="1"/>
        <v>25.483053435114503</v>
      </c>
      <c r="I15" s="26">
        <f t="shared" si="2"/>
        <v>116.32541984732823</v>
      </c>
      <c r="K15" s="31"/>
      <c r="L15" s="31"/>
      <c r="M15" s="31"/>
      <c r="N15" s="31"/>
      <c r="O15" s="31"/>
      <c r="P15" s="31"/>
      <c r="Q15" s="31"/>
      <c r="R15" s="31"/>
    </row>
    <row r="16" spans="2:18" x14ac:dyDescent="0.25">
      <c r="B16" s="35">
        <v>6311</v>
      </c>
      <c r="C16" s="28" t="s">
        <v>497</v>
      </c>
      <c r="D16" s="26">
        <f>E17+F18</f>
        <v>2360</v>
      </c>
      <c r="E16" s="26"/>
      <c r="F16" s="26"/>
      <c r="G16" s="26"/>
      <c r="H16" s="26"/>
      <c r="I16" s="26"/>
      <c r="K16" s="31"/>
      <c r="L16" s="31"/>
      <c r="M16" s="31"/>
      <c r="N16" s="31"/>
      <c r="O16" s="31"/>
      <c r="P16" s="31"/>
      <c r="Q16" s="31"/>
      <c r="R16" s="31"/>
    </row>
    <row r="17" spans="2:18" x14ac:dyDescent="0.25">
      <c r="B17" s="35"/>
      <c r="C17" s="28" t="s">
        <v>771</v>
      </c>
      <c r="D17" s="26"/>
      <c r="E17" s="26">
        <v>360</v>
      </c>
      <c r="F17" s="26"/>
      <c r="G17" s="26">
        <f t="shared" si="0"/>
        <v>29.679389312977101</v>
      </c>
      <c r="H17" s="26">
        <f t="shared" si="1"/>
        <v>59.358778625954201</v>
      </c>
      <c r="I17" s="26">
        <f t="shared" si="2"/>
        <v>270.96183206106872</v>
      </c>
      <c r="K17" s="31"/>
      <c r="L17" s="31"/>
      <c r="M17" s="31"/>
      <c r="N17" s="31"/>
      <c r="O17" s="31"/>
      <c r="P17" s="31"/>
      <c r="Q17" s="31"/>
      <c r="R17" s="31"/>
    </row>
    <row r="18" spans="2:18" x14ac:dyDescent="0.25">
      <c r="B18" s="35"/>
      <c r="C18" s="28" t="s">
        <v>772</v>
      </c>
      <c r="D18" s="26"/>
      <c r="F18" s="26">
        <v>2000</v>
      </c>
      <c r="G18" s="26"/>
      <c r="H18" s="26"/>
      <c r="I18" s="26"/>
      <c r="K18" s="31"/>
      <c r="L18" s="31"/>
      <c r="M18" s="32"/>
      <c r="N18" s="31"/>
      <c r="O18" s="31"/>
      <c r="P18" s="31"/>
      <c r="Q18" s="31"/>
      <c r="R18" s="31"/>
    </row>
    <row r="19" spans="2:18" x14ac:dyDescent="0.25">
      <c r="B19" s="35">
        <v>673</v>
      </c>
      <c r="C19" s="28" t="s">
        <v>596</v>
      </c>
      <c r="D19" s="26">
        <v>800</v>
      </c>
      <c r="E19" s="26"/>
      <c r="F19" s="26">
        <f>D19</f>
        <v>800</v>
      </c>
      <c r="G19" s="26"/>
      <c r="H19" s="26"/>
      <c r="I19" s="26"/>
      <c r="K19" s="31"/>
      <c r="L19" s="31"/>
      <c r="M19" s="32"/>
      <c r="N19" s="31"/>
      <c r="O19" s="31"/>
      <c r="P19" s="31"/>
      <c r="Q19" s="31"/>
      <c r="R19" s="31"/>
    </row>
    <row r="20" spans="2:18" x14ac:dyDescent="0.25">
      <c r="B20" s="35">
        <v>679</v>
      </c>
      <c r="C20" s="27" t="s">
        <v>602</v>
      </c>
      <c r="D20" s="26">
        <v>20</v>
      </c>
      <c r="E20" s="26"/>
      <c r="F20" s="26"/>
      <c r="G20" s="26"/>
      <c r="H20" s="26"/>
      <c r="I20" s="26"/>
      <c r="K20" s="31"/>
      <c r="L20" s="31"/>
      <c r="M20" s="31"/>
      <c r="N20" s="31"/>
      <c r="O20" s="31"/>
      <c r="P20" s="32"/>
      <c r="Q20" s="32"/>
      <c r="R20" s="32"/>
    </row>
    <row r="21" spans="2:18" x14ac:dyDescent="0.25">
      <c r="B21" s="35"/>
      <c r="C21" s="29" t="s">
        <v>804</v>
      </c>
      <c r="D21" s="26"/>
      <c r="E21" s="26"/>
      <c r="F21" s="26">
        <v>20</v>
      </c>
      <c r="G21" s="26"/>
      <c r="H21" s="26"/>
      <c r="I21" s="26"/>
      <c r="K21" s="31"/>
      <c r="L21" s="31"/>
      <c r="M21" s="31"/>
      <c r="N21" s="31"/>
      <c r="O21" s="31"/>
      <c r="P21" s="32"/>
      <c r="Q21" s="32"/>
      <c r="R21" s="32"/>
    </row>
    <row r="22" spans="2:18" x14ac:dyDescent="0.25">
      <c r="B22" s="35">
        <v>681</v>
      </c>
      <c r="C22" s="27" t="s">
        <v>606</v>
      </c>
      <c r="D22" s="26">
        <f>E23+E24+E25</f>
        <v>780</v>
      </c>
      <c r="E22" s="26"/>
      <c r="F22" s="26"/>
      <c r="G22" s="26"/>
      <c r="H22" s="26"/>
      <c r="I22" s="26"/>
      <c r="K22" s="31"/>
      <c r="L22" s="31"/>
      <c r="M22" s="31"/>
      <c r="N22" s="31"/>
      <c r="O22" s="31"/>
      <c r="P22" s="32"/>
      <c r="Q22" s="32"/>
      <c r="R22" s="32"/>
    </row>
    <row r="23" spans="2:18" x14ac:dyDescent="0.25">
      <c r="B23" s="35"/>
      <c r="C23" s="28" t="s">
        <v>787</v>
      </c>
      <c r="D23" s="26"/>
      <c r="E23" s="26">
        <f>DEPRECIACION!E6</f>
        <v>100</v>
      </c>
      <c r="F23" s="26"/>
      <c r="G23" s="26">
        <f t="shared" ref="G23:G25" si="3">E23*G$4</f>
        <v>8.2442748091603058</v>
      </c>
      <c r="H23" s="26">
        <f t="shared" ref="H23:H25" si="4">E23*H$4</f>
        <v>16.488549618320612</v>
      </c>
      <c r="I23" s="26">
        <f t="shared" ref="I23:I25" si="5">E23*I$4</f>
        <v>75.267175572519079</v>
      </c>
      <c r="K23" s="31"/>
      <c r="L23" s="31"/>
      <c r="M23" s="31"/>
      <c r="N23" s="31"/>
      <c r="O23" s="31"/>
      <c r="P23" s="32"/>
      <c r="Q23" s="32"/>
      <c r="R23" s="32"/>
    </row>
    <row r="24" spans="2:18" x14ac:dyDescent="0.25">
      <c r="B24" s="35"/>
      <c r="C24" s="28" t="s">
        <v>788</v>
      </c>
      <c r="D24" s="26"/>
      <c r="E24" s="26">
        <f>DEPRECIACION!E7</f>
        <v>120</v>
      </c>
      <c r="F24" s="26"/>
      <c r="G24" s="26">
        <f t="shared" si="3"/>
        <v>9.8931297709923669</v>
      </c>
      <c r="H24" s="26">
        <f t="shared" si="4"/>
        <v>19.786259541984734</v>
      </c>
      <c r="I24" s="26">
        <f t="shared" si="5"/>
        <v>90.320610687022906</v>
      </c>
      <c r="K24" s="31"/>
      <c r="L24" s="31"/>
      <c r="M24" s="31"/>
      <c r="N24" s="31"/>
      <c r="O24" s="31"/>
      <c r="P24" s="32"/>
      <c r="Q24" s="32"/>
      <c r="R24" s="32"/>
    </row>
    <row r="25" spans="2:18" x14ac:dyDescent="0.25">
      <c r="B25" s="35"/>
      <c r="C25" s="28" t="s">
        <v>789</v>
      </c>
      <c r="D25" s="26"/>
      <c r="E25" s="26">
        <f>DEPRECIACION!E8</f>
        <v>560</v>
      </c>
      <c r="F25" s="26"/>
      <c r="G25" s="26">
        <f t="shared" si="3"/>
        <v>46.167938931297712</v>
      </c>
      <c r="H25" s="26">
        <f t="shared" si="4"/>
        <v>92.335877862595424</v>
      </c>
      <c r="I25" s="26">
        <f t="shared" si="5"/>
        <v>421.49618320610688</v>
      </c>
      <c r="K25" s="31"/>
      <c r="L25" s="31"/>
      <c r="M25" s="31"/>
      <c r="N25" s="31"/>
      <c r="O25" s="31"/>
      <c r="P25" s="32"/>
      <c r="Q25" s="32"/>
      <c r="R25" s="32"/>
    </row>
    <row r="26" spans="2:18" x14ac:dyDescent="0.25">
      <c r="B26" s="35">
        <v>6854</v>
      </c>
      <c r="C26" s="27" t="s">
        <v>766</v>
      </c>
      <c r="D26" s="26">
        <v>150</v>
      </c>
      <c r="E26" s="26"/>
      <c r="F26" s="26"/>
      <c r="G26" s="26"/>
      <c r="H26" s="26"/>
      <c r="I26" s="26"/>
      <c r="K26" s="31"/>
      <c r="L26" s="31"/>
      <c r="M26" s="31"/>
      <c r="N26" s="31"/>
      <c r="O26" s="31"/>
      <c r="P26" s="32"/>
      <c r="Q26" s="32"/>
      <c r="R26" s="32"/>
    </row>
    <row r="27" spans="2:18" x14ac:dyDescent="0.25">
      <c r="B27" s="35"/>
      <c r="C27" s="30" t="s">
        <v>786</v>
      </c>
      <c r="D27" s="26"/>
      <c r="E27" s="26">
        <v>150</v>
      </c>
      <c r="F27" s="26"/>
      <c r="G27" s="26">
        <v>150</v>
      </c>
      <c r="H27" s="26"/>
      <c r="I27" s="26"/>
    </row>
    <row r="28" spans="2:18" x14ac:dyDescent="0.25">
      <c r="B28" s="35"/>
      <c r="C28" s="48" t="s">
        <v>756</v>
      </c>
      <c r="D28" s="26">
        <f t="shared" ref="D28:I28" si="6">SUM(D8:D27)</f>
        <v>16663.825599999996</v>
      </c>
      <c r="E28" s="26">
        <f t="shared" si="6"/>
        <v>12373.281999999999</v>
      </c>
      <c r="F28" s="26">
        <f t="shared" si="6"/>
        <v>4290.5436</v>
      </c>
      <c r="G28" s="26">
        <f t="shared" si="6"/>
        <v>1128.5224854961832</v>
      </c>
      <c r="H28" s="26">
        <f t="shared" si="6"/>
        <v>1957.0449709923664</v>
      </c>
      <c r="I28" s="26">
        <f t="shared" si="6"/>
        <v>9287.7145435114489</v>
      </c>
    </row>
    <row r="29" spans="2:18" x14ac:dyDescent="0.25">
      <c r="B29" s="52"/>
      <c r="C29" s="53"/>
      <c r="D29" s="54"/>
      <c r="E29" s="54"/>
      <c r="F29" s="54"/>
      <c r="G29" s="54"/>
      <c r="H29" s="54"/>
      <c r="I29" s="54"/>
    </row>
    <row r="30" spans="2:18" x14ac:dyDescent="0.25">
      <c r="B30" s="52"/>
      <c r="C30" s="53"/>
      <c r="D30" s="54"/>
      <c r="E30" s="54"/>
      <c r="F30" s="54"/>
      <c r="G30" s="54"/>
      <c r="H30" s="54"/>
      <c r="I30" s="54"/>
    </row>
    <row r="31" spans="2:18" x14ac:dyDescent="0.25">
      <c r="C31" s="51" t="s">
        <v>806</v>
      </c>
      <c r="D31" s="24"/>
      <c r="E31" s="24"/>
      <c r="F31" s="24"/>
      <c r="G31" s="24"/>
      <c r="H31" s="24"/>
      <c r="I31" s="24"/>
    </row>
    <row r="32" spans="2:18" x14ac:dyDescent="0.25">
      <c r="C32" s="22" t="s">
        <v>761</v>
      </c>
      <c r="D32" s="44">
        <v>2900</v>
      </c>
      <c r="E32" s="24"/>
      <c r="F32" s="24"/>
      <c r="G32" s="24"/>
      <c r="H32" s="24"/>
      <c r="I32" s="24"/>
    </row>
    <row r="33" spans="3:9" x14ac:dyDescent="0.25">
      <c r="C33" s="22" t="s">
        <v>762</v>
      </c>
      <c r="D33" s="44">
        <f>E28/D32</f>
        <v>4.2666489655172413</v>
      </c>
      <c r="E33" s="24"/>
      <c r="F33" s="24"/>
      <c r="G33" s="24"/>
      <c r="H33" s="24"/>
      <c r="I33" s="24"/>
    </row>
    <row r="34" spans="3:9" x14ac:dyDescent="0.25">
      <c r="C34" s="23" t="s">
        <v>763</v>
      </c>
      <c r="D34" s="45">
        <v>2500</v>
      </c>
      <c r="E34" s="24"/>
      <c r="F34" s="24"/>
      <c r="G34" s="24"/>
      <c r="H34" s="24"/>
      <c r="I34" s="24"/>
    </row>
    <row r="35" spans="3:9" x14ac:dyDescent="0.25">
      <c r="C35" s="56" t="s">
        <v>764</v>
      </c>
      <c r="D35" s="46">
        <f>D34*D33</f>
        <v>10666.622413793104</v>
      </c>
      <c r="E35" s="24"/>
      <c r="F35" s="24"/>
      <c r="G35" s="24"/>
      <c r="H35" s="24"/>
      <c r="I35" s="24"/>
    </row>
    <row r="36" spans="3:9" x14ac:dyDescent="0.25">
      <c r="D36" s="24"/>
      <c r="E36" s="24"/>
      <c r="F36" s="24"/>
      <c r="G36" s="24"/>
      <c r="H36" s="24"/>
      <c r="I36" s="24"/>
    </row>
    <row r="37" spans="3:9" x14ac:dyDescent="0.25">
      <c r="D37" s="24"/>
      <c r="E37" s="24"/>
      <c r="F37" s="24"/>
      <c r="G37" s="24"/>
      <c r="H37" s="24"/>
      <c r="I37" s="24"/>
    </row>
    <row r="38" spans="3:9" x14ac:dyDescent="0.25">
      <c r="D38" s="24"/>
      <c r="E38" s="24"/>
      <c r="F38" s="24"/>
      <c r="G38" s="24"/>
      <c r="H38" s="24"/>
      <c r="I38" s="24"/>
    </row>
    <row r="39" spans="3:9" x14ac:dyDescent="0.25">
      <c r="C39" t="s">
        <v>808</v>
      </c>
      <c r="D39" s="24">
        <v>30000</v>
      </c>
      <c r="E39" s="24"/>
      <c r="F39" s="24"/>
      <c r="G39" s="24"/>
      <c r="H39" s="24"/>
      <c r="I39" s="24"/>
    </row>
    <row r="40" spans="3:9" x14ac:dyDescent="0.25">
      <c r="D40" s="24"/>
      <c r="E40" s="24"/>
      <c r="F40" s="24"/>
      <c r="G40" s="24"/>
      <c r="H40" s="24"/>
      <c r="I40" s="24"/>
    </row>
  </sheetData>
  <mergeCells count="9">
    <mergeCell ref="B5:I5"/>
    <mergeCell ref="B6:B7"/>
    <mergeCell ref="C6:C7"/>
    <mergeCell ref="D6:D7"/>
    <mergeCell ref="E6:E7"/>
    <mergeCell ref="F6:F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&amp;C&amp;"Mistral,Normal"CPCC. Yónel Chocano Figueroa.&amp;"-,Normal" DOCENTE UNHEVAL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3:F9"/>
  <sheetViews>
    <sheetView workbookViewId="0">
      <selection activeCell="B6" sqref="B6"/>
    </sheetView>
  </sheetViews>
  <sheetFormatPr baseColWidth="10" defaultRowHeight="15" x14ac:dyDescent="0.25"/>
  <cols>
    <col min="2" max="2" width="40.28515625" bestFit="1" customWidth="1"/>
    <col min="3" max="3" width="19.85546875" customWidth="1"/>
    <col min="4" max="4" width="5.5703125" bestFit="1" customWidth="1"/>
    <col min="5" max="5" width="27.28515625" bestFit="1" customWidth="1"/>
    <col min="6" max="6" width="26.42578125" bestFit="1" customWidth="1"/>
  </cols>
  <sheetData>
    <row r="3" spans="2:6" x14ac:dyDescent="0.25">
      <c r="B3" s="59"/>
      <c r="C3" s="59" t="s">
        <v>773</v>
      </c>
      <c r="D3" s="59"/>
      <c r="E3" s="59"/>
      <c r="F3" s="59"/>
    </row>
    <row r="5" spans="2:6" x14ac:dyDescent="0.25">
      <c r="B5" s="13"/>
      <c r="C5" s="17" t="s">
        <v>774</v>
      </c>
      <c r="D5" s="17" t="s">
        <v>775</v>
      </c>
      <c r="E5" s="13" t="s">
        <v>776</v>
      </c>
      <c r="F5" s="13" t="s">
        <v>777</v>
      </c>
    </row>
    <row r="6" spans="2:6" x14ac:dyDescent="0.25">
      <c r="B6" s="13" t="s">
        <v>779</v>
      </c>
      <c r="C6" s="14">
        <v>1000</v>
      </c>
      <c r="D6" s="33">
        <v>0.1</v>
      </c>
      <c r="E6" s="14">
        <f>C6*D6</f>
        <v>100</v>
      </c>
      <c r="F6" s="14">
        <f>E6</f>
        <v>100</v>
      </c>
    </row>
    <row r="7" spans="2:6" x14ac:dyDescent="0.25">
      <c r="B7" s="13" t="s">
        <v>780</v>
      </c>
      <c r="C7" s="14">
        <v>1200</v>
      </c>
      <c r="D7" s="33">
        <v>0.1</v>
      </c>
      <c r="E7" s="14">
        <f t="shared" ref="E7:E8" si="0">C7*D7</f>
        <v>120</v>
      </c>
      <c r="F7" s="14">
        <f t="shared" ref="F7:F8" si="1">E7</f>
        <v>120</v>
      </c>
    </row>
    <row r="8" spans="2:6" x14ac:dyDescent="0.25">
      <c r="B8" s="13" t="s">
        <v>781</v>
      </c>
      <c r="C8" s="14">
        <v>5600</v>
      </c>
      <c r="D8" s="33">
        <v>0.1</v>
      </c>
      <c r="E8" s="14">
        <f t="shared" si="0"/>
        <v>560</v>
      </c>
      <c r="F8" s="14">
        <f t="shared" si="1"/>
        <v>560</v>
      </c>
    </row>
    <row r="9" spans="2:6" x14ac:dyDescent="0.25">
      <c r="B9" s="34" t="s">
        <v>778</v>
      </c>
      <c r="C9" s="14">
        <f>SUM(C6:C8)</f>
        <v>7800</v>
      </c>
      <c r="D9" s="14"/>
      <c r="E9" s="14">
        <f>SUM(E6:E8)</f>
        <v>780</v>
      </c>
      <c r="F9" s="14">
        <f>SUM(F6:F8)</f>
        <v>780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I17"/>
  <sheetViews>
    <sheetView workbookViewId="0">
      <selection activeCell="G11" sqref="G11"/>
    </sheetView>
  </sheetViews>
  <sheetFormatPr baseColWidth="10" defaultRowHeight="15" x14ac:dyDescent="0.25"/>
  <cols>
    <col min="5" max="5" width="21.7109375" bestFit="1" customWidth="1"/>
    <col min="6" max="6" width="13.5703125" bestFit="1" customWidth="1"/>
  </cols>
  <sheetData>
    <row r="3" spans="2:9" x14ac:dyDescent="0.25">
      <c r="B3" s="82" t="s">
        <v>790</v>
      </c>
      <c r="C3" s="82"/>
      <c r="D3" s="82"/>
      <c r="E3" s="82"/>
      <c r="F3" s="82"/>
      <c r="G3" s="82"/>
      <c r="H3" s="82"/>
      <c r="I3" s="82"/>
    </row>
    <row r="4" spans="2:9" x14ac:dyDescent="0.25">
      <c r="B4" s="82" t="s">
        <v>746</v>
      </c>
      <c r="C4" s="82"/>
      <c r="D4" s="82"/>
      <c r="E4" s="82"/>
      <c r="F4" s="82" t="s">
        <v>747</v>
      </c>
      <c r="G4" s="82"/>
      <c r="H4" s="82"/>
      <c r="I4" s="82"/>
    </row>
    <row r="5" spans="2:9" x14ac:dyDescent="0.25">
      <c r="B5" s="60" t="s">
        <v>748</v>
      </c>
      <c r="C5" s="60" t="s">
        <v>749</v>
      </c>
      <c r="D5" s="60" t="s">
        <v>750</v>
      </c>
      <c r="E5" s="60" t="s">
        <v>751</v>
      </c>
      <c r="F5" s="60" t="s">
        <v>752</v>
      </c>
      <c r="G5" s="60" t="s">
        <v>753</v>
      </c>
      <c r="H5" s="60" t="s">
        <v>754</v>
      </c>
      <c r="I5" s="60" t="s">
        <v>755</v>
      </c>
    </row>
    <row r="6" spans="2:9" x14ac:dyDescent="0.25">
      <c r="B6" s="17">
        <v>6000</v>
      </c>
      <c r="C6" s="13" t="s">
        <v>768</v>
      </c>
      <c r="D6" s="18">
        <v>41640</v>
      </c>
      <c r="E6" s="17" t="s">
        <v>783</v>
      </c>
      <c r="F6" s="17"/>
      <c r="G6" s="17"/>
      <c r="H6" s="17"/>
      <c r="I6" s="17"/>
    </row>
    <row r="7" spans="2:9" x14ac:dyDescent="0.25">
      <c r="B7" s="17"/>
      <c r="C7" s="13" t="s">
        <v>769</v>
      </c>
      <c r="D7" s="18"/>
      <c r="E7" s="17" t="s">
        <v>784</v>
      </c>
      <c r="F7" s="17"/>
      <c r="G7" s="17"/>
      <c r="H7" s="17"/>
      <c r="I7" s="17"/>
    </row>
    <row r="8" spans="2:9" x14ac:dyDescent="0.25">
      <c r="B8" s="17">
        <v>6000</v>
      </c>
      <c r="C8" s="13" t="s">
        <v>770</v>
      </c>
      <c r="D8" s="13"/>
      <c r="E8" s="17" t="s">
        <v>791</v>
      </c>
      <c r="F8" s="17"/>
      <c r="G8" s="17">
        <v>600</v>
      </c>
      <c r="H8" s="17">
        <v>2500</v>
      </c>
      <c r="I8" s="17">
        <f>B8-(G8+H8)</f>
        <v>2900</v>
      </c>
    </row>
    <row r="9" spans="2:9" x14ac:dyDescent="0.25">
      <c r="B9" s="17"/>
      <c r="C9" s="13" t="s">
        <v>782</v>
      </c>
      <c r="D9" s="13"/>
      <c r="E9" s="17" t="s">
        <v>785</v>
      </c>
      <c r="F9" s="17"/>
      <c r="G9" s="17"/>
      <c r="H9" s="17"/>
      <c r="I9" s="17"/>
    </row>
    <row r="10" spans="2:9" x14ac:dyDescent="0.25">
      <c r="B10" s="17"/>
      <c r="C10" s="17" t="s">
        <v>756</v>
      </c>
      <c r="D10" s="13"/>
      <c r="E10" s="17"/>
      <c r="F10" s="17"/>
      <c r="G10" s="17"/>
      <c r="H10" s="17"/>
      <c r="I10" s="17">
        <f>SUM(I6:I9)</f>
        <v>2900</v>
      </c>
    </row>
    <row r="13" spans="2:9" x14ac:dyDescent="0.25">
      <c r="B13" s="61" t="s">
        <v>809</v>
      </c>
      <c r="C13" s="61" t="s">
        <v>757</v>
      </c>
      <c r="D13" s="62" t="s">
        <v>758</v>
      </c>
      <c r="E13" s="62" t="s">
        <v>759</v>
      </c>
      <c r="F13" s="62" t="s">
        <v>760</v>
      </c>
    </row>
    <row r="14" spans="2:9" x14ac:dyDescent="0.25">
      <c r="B14" s="13" t="s">
        <v>768</v>
      </c>
      <c r="C14" s="17">
        <v>5400</v>
      </c>
      <c r="D14" s="19">
        <v>0.05</v>
      </c>
      <c r="E14" s="17">
        <f>C14*D14</f>
        <v>270</v>
      </c>
      <c r="F14" s="36">
        <f>E14/E$17</f>
        <v>8.2442748091603055E-2</v>
      </c>
    </row>
    <row r="15" spans="2:9" x14ac:dyDescent="0.25">
      <c r="B15" s="13" t="s">
        <v>769</v>
      </c>
      <c r="C15" s="17">
        <v>5400</v>
      </c>
      <c r="D15" s="19">
        <v>0.1</v>
      </c>
      <c r="E15" s="17">
        <f t="shared" ref="E15:E16" si="0">C15*D15</f>
        <v>540</v>
      </c>
      <c r="F15" s="36">
        <f t="shared" ref="F15:F16" si="1">E15/E$17</f>
        <v>0.16488549618320611</v>
      </c>
    </row>
    <row r="16" spans="2:9" x14ac:dyDescent="0.25">
      <c r="B16" s="13" t="s">
        <v>770</v>
      </c>
      <c r="C16" s="17">
        <v>2900</v>
      </c>
      <c r="D16" s="19">
        <v>0.85</v>
      </c>
      <c r="E16" s="17">
        <f t="shared" si="0"/>
        <v>2465</v>
      </c>
      <c r="F16" s="36">
        <f t="shared" si="1"/>
        <v>0.75267175572519085</v>
      </c>
    </row>
    <row r="17" spans="2:6" x14ac:dyDescent="0.25">
      <c r="B17" s="20" t="s">
        <v>756</v>
      </c>
      <c r="C17" s="21">
        <f>SUM(C14:C16)</f>
        <v>13700</v>
      </c>
      <c r="D17" s="21">
        <f>SUM(D14:D16)</f>
        <v>1</v>
      </c>
      <c r="E17" s="21">
        <f>SUM(E14:E16)</f>
        <v>3275</v>
      </c>
      <c r="F17" s="21">
        <f>SUM(F14:F16)</f>
        <v>1</v>
      </c>
    </row>
  </sheetData>
  <mergeCells count="3">
    <mergeCell ref="B3:I3"/>
    <mergeCell ref="B4:E4"/>
    <mergeCell ref="F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I235"/>
  <sheetViews>
    <sheetView view="pageLayout" topLeftCell="A2" zoomScaleNormal="100" workbookViewId="0">
      <selection activeCell="E150" sqref="E150"/>
    </sheetView>
  </sheetViews>
  <sheetFormatPr baseColWidth="10" defaultRowHeight="15" x14ac:dyDescent="0.25"/>
  <cols>
    <col min="2" max="2" width="4.42578125" customWidth="1"/>
    <col min="3" max="3" width="7.5703125" customWidth="1"/>
    <col min="4" max="4" width="8.140625" customWidth="1"/>
    <col min="5" max="5" width="50" customWidth="1"/>
    <col min="8" max="8" width="12.28515625" customWidth="1"/>
    <col min="9" max="9" width="12" customWidth="1"/>
  </cols>
  <sheetData>
    <row r="2" spans="1:9" ht="18.75" x14ac:dyDescent="0.3">
      <c r="E2" s="47" t="s">
        <v>792</v>
      </c>
    </row>
    <row r="4" spans="1:9" ht="18.75" x14ac:dyDescent="0.3">
      <c r="E4" s="16" t="s">
        <v>810</v>
      </c>
    </row>
    <row r="7" spans="1:9" x14ac:dyDescent="0.25">
      <c r="A7" s="65" t="s">
        <v>0</v>
      </c>
      <c r="B7" s="68" t="s">
        <v>5</v>
      </c>
      <c r="C7" s="69"/>
      <c r="D7" s="69"/>
      <c r="E7" s="70"/>
      <c r="F7" s="71" t="s">
        <v>8</v>
      </c>
      <c r="G7" s="72"/>
      <c r="H7" s="72"/>
      <c r="I7" s="73"/>
    </row>
    <row r="8" spans="1:9" x14ac:dyDescent="0.25">
      <c r="A8" s="66"/>
      <c r="B8" s="71" t="s">
        <v>1</v>
      </c>
      <c r="C8" s="72"/>
      <c r="D8" s="73"/>
      <c r="E8" s="74" t="s">
        <v>4</v>
      </c>
      <c r="F8" s="76" t="s">
        <v>7</v>
      </c>
      <c r="G8" s="77"/>
      <c r="H8" s="74" t="s">
        <v>707</v>
      </c>
      <c r="I8" s="65" t="s">
        <v>708</v>
      </c>
    </row>
    <row r="9" spans="1:9" ht="30" x14ac:dyDescent="0.25">
      <c r="A9" s="67"/>
      <c r="B9" s="49" t="s">
        <v>2</v>
      </c>
      <c r="C9" s="50" t="s">
        <v>3</v>
      </c>
      <c r="D9" s="50" t="s">
        <v>3</v>
      </c>
      <c r="E9" s="75"/>
      <c r="F9" s="49" t="s">
        <v>6</v>
      </c>
      <c r="G9" s="49" t="s">
        <v>6</v>
      </c>
      <c r="H9" s="75"/>
      <c r="I9" s="67"/>
    </row>
    <row r="10" spans="1:9" x14ac:dyDescent="0.25">
      <c r="A10" s="1"/>
      <c r="B10" s="1"/>
      <c r="C10" s="1"/>
      <c r="D10" s="1"/>
      <c r="E10" s="11"/>
      <c r="F10" s="9"/>
      <c r="G10" s="9"/>
      <c r="H10" s="10"/>
      <c r="I10" s="10"/>
    </row>
    <row r="11" spans="1:9" x14ac:dyDescent="0.25">
      <c r="A11" s="1"/>
      <c r="B11" s="1"/>
      <c r="C11" s="1"/>
      <c r="D11" s="1"/>
      <c r="E11" s="1"/>
      <c r="F11" s="9"/>
      <c r="G11" s="9"/>
      <c r="H11" s="10"/>
      <c r="I11" s="10"/>
    </row>
    <row r="12" spans="1:9" x14ac:dyDescent="0.25">
      <c r="A12" s="13"/>
      <c r="B12" s="13"/>
      <c r="C12" s="13"/>
      <c r="D12" s="13"/>
      <c r="E12" s="1"/>
      <c r="F12" s="14"/>
      <c r="G12" s="14"/>
      <c r="H12" s="15"/>
      <c r="I12" s="15"/>
    </row>
    <row r="13" spans="1:9" x14ac:dyDescent="0.25">
      <c r="A13" s="1"/>
      <c r="B13" s="1"/>
      <c r="C13" s="1"/>
      <c r="D13" s="1"/>
      <c r="E13" s="1"/>
      <c r="F13" s="9"/>
      <c r="G13" s="9"/>
      <c r="H13" s="10"/>
      <c r="I13" s="10"/>
    </row>
    <row r="14" spans="1:9" x14ac:dyDescent="0.25">
      <c r="A14" s="1"/>
      <c r="B14" s="1"/>
      <c r="C14" s="1"/>
      <c r="D14" s="1"/>
      <c r="E14" s="1"/>
      <c r="F14" s="9"/>
      <c r="G14" s="9"/>
      <c r="H14" s="10"/>
      <c r="I14" s="10"/>
    </row>
    <row r="15" spans="1:9" x14ac:dyDescent="0.25">
      <c r="A15" s="12"/>
      <c r="B15" s="1"/>
      <c r="C15" s="1"/>
      <c r="D15" s="1"/>
      <c r="E15" s="11"/>
      <c r="F15" s="9"/>
      <c r="G15" s="9"/>
      <c r="H15" s="10"/>
      <c r="I15" s="10"/>
    </row>
    <row r="16" spans="1:9" x14ac:dyDescent="0.25">
      <c r="A16" s="12"/>
      <c r="B16" s="1"/>
      <c r="C16" s="1"/>
      <c r="D16" s="1"/>
      <c r="E16" s="1"/>
      <c r="F16" s="9"/>
      <c r="G16" s="9"/>
      <c r="H16" s="10"/>
      <c r="I16" s="10"/>
    </row>
    <row r="17" spans="1:9" x14ac:dyDescent="0.25">
      <c r="A17" s="12"/>
      <c r="B17" s="1"/>
      <c r="C17" s="1"/>
      <c r="D17" s="1"/>
      <c r="E17" s="1"/>
      <c r="F17" s="9"/>
      <c r="G17" s="9"/>
      <c r="H17" s="10"/>
      <c r="I17" s="10"/>
    </row>
    <row r="18" spans="1:9" x14ac:dyDescent="0.25">
      <c r="A18" s="12"/>
      <c r="B18" s="1"/>
      <c r="C18" s="1"/>
      <c r="D18" s="1"/>
      <c r="E18" s="1"/>
      <c r="F18" s="9"/>
      <c r="G18" s="9"/>
      <c r="H18" s="10"/>
      <c r="I18" s="10"/>
    </row>
    <row r="19" spans="1:9" x14ac:dyDescent="0.25">
      <c r="A19" s="12"/>
      <c r="B19" s="1"/>
      <c r="C19" s="1"/>
      <c r="D19" s="1"/>
      <c r="E19" s="1"/>
      <c r="F19" s="9"/>
      <c r="G19" s="9"/>
      <c r="H19" s="10"/>
      <c r="I19" s="10"/>
    </row>
    <row r="20" spans="1:9" x14ac:dyDescent="0.25">
      <c r="A20" s="12"/>
      <c r="B20" s="1"/>
      <c r="C20" s="1"/>
      <c r="D20" s="1"/>
      <c r="E20" s="1"/>
      <c r="F20" s="9"/>
      <c r="G20" s="9"/>
      <c r="H20" s="10"/>
      <c r="I20" s="10"/>
    </row>
    <row r="21" spans="1:9" x14ac:dyDescent="0.25">
      <c r="A21" s="12"/>
      <c r="B21" s="1"/>
      <c r="C21" s="1"/>
      <c r="D21" s="1"/>
      <c r="E21" s="1"/>
      <c r="F21" s="9"/>
      <c r="G21" s="9"/>
      <c r="H21" s="10"/>
      <c r="I21" s="10"/>
    </row>
    <row r="22" spans="1:9" x14ac:dyDescent="0.25">
      <c r="A22" s="12"/>
      <c r="B22" s="1"/>
      <c r="C22" s="1"/>
      <c r="D22" s="1"/>
      <c r="E22" s="1"/>
      <c r="F22" s="9"/>
      <c r="G22" s="9"/>
      <c r="H22" s="10"/>
      <c r="I22" s="10"/>
    </row>
    <row r="23" spans="1:9" x14ac:dyDescent="0.25">
      <c r="A23" s="12"/>
      <c r="B23" s="1"/>
      <c r="C23" s="1"/>
      <c r="D23" s="1"/>
      <c r="E23" s="1"/>
      <c r="F23" s="9"/>
      <c r="G23" s="9"/>
      <c r="H23" s="10"/>
      <c r="I23" s="10"/>
    </row>
    <row r="24" spans="1:9" x14ac:dyDescent="0.25">
      <c r="A24" s="12"/>
      <c r="B24" s="1"/>
      <c r="C24" s="1"/>
      <c r="D24" s="1"/>
      <c r="E24" s="1"/>
      <c r="F24" s="9"/>
      <c r="G24" s="9"/>
      <c r="H24" s="10"/>
      <c r="I24" s="10"/>
    </row>
    <row r="25" spans="1:9" x14ac:dyDescent="0.25">
      <c r="A25" s="12"/>
      <c r="B25" s="1"/>
      <c r="C25" s="1"/>
      <c r="D25" s="1"/>
      <c r="E25" s="1"/>
      <c r="F25" s="9"/>
      <c r="G25" s="9"/>
      <c r="H25" s="10"/>
      <c r="I25" s="10"/>
    </row>
    <row r="26" spans="1:9" x14ac:dyDescent="0.25">
      <c r="A26" s="13"/>
      <c r="B26" s="13"/>
      <c r="C26" s="1"/>
      <c r="D26" s="13"/>
      <c r="E26" s="1"/>
      <c r="F26" s="14"/>
      <c r="G26" s="14"/>
      <c r="H26" s="15"/>
      <c r="I26" s="15"/>
    </row>
    <row r="27" spans="1:9" x14ac:dyDescent="0.25">
      <c r="A27" s="13"/>
      <c r="B27" s="13"/>
      <c r="C27" s="1"/>
      <c r="D27" s="13"/>
      <c r="E27" s="1"/>
      <c r="F27" s="14"/>
      <c r="G27" s="14"/>
      <c r="H27" s="15"/>
      <c r="I27" s="15"/>
    </row>
    <row r="28" spans="1:9" x14ac:dyDescent="0.25">
      <c r="A28" s="12"/>
      <c r="B28" s="1"/>
      <c r="C28" s="1"/>
      <c r="D28" s="1"/>
      <c r="E28" s="1"/>
      <c r="F28" s="9"/>
      <c r="G28" s="9"/>
      <c r="H28" s="10"/>
      <c r="I28" s="10"/>
    </row>
    <row r="29" spans="1:9" x14ac:dyDescent="0.25">
      <c r="A29" s="12"/>
      <c r="B29" s="1"/>
      <c r="C29" s="1"/>
      <c r="D29" s="1"/>
      <c r="E29" s="1"/>
      <c r="F29" s="9"/>
      <c r="G29" s="9"/>
      <c r="H29" s="10"/>
      <c r="I29" s="10"/>
    </row>
    <row r="30" spans="1:9" x14ac:dyDescent="0.25">
      <c r="A30" s="12"/>
      <c r="B30" s="1"/>
      <c r="C30" s="1"/>
      <c r="D30" s="1"/>
      <c r="E30" s="1"/>
      <c r="F30" s="9"/>
      <c r="G30" s="9"/>
      <c r="H30" s="10"/>
      <c r="I30" s="10"/>
    </row>
    <row r="31" spans="1:9" x14ac:dyDescent="0.25">
      <c r="A31" s="12"/>
      <c r="B31" s="1"/>
      <c r="C31" s="1"/>
      <c r="D31" s="1"/>
      <c r="E31" s="1"/>
      <c r="F31" s="9"/>
      <c r="G31" s="9"/>
      <c r="H31" s="10"/>
      <c r="I31" s="10"/>
    </row>
    <row r="32" spans="1:9" x14ac:dyDescent="0.25">
      <c r="A32" s="12"/>
      <c r="B32" s="1"/>
      <c r="C32" s="1"/>
      <c r="D32" s="1"/>
      <c r="E32" s="1"/>
      <c r="F32" s="9"/>
      <c r="G32" s="9"/>
      <c r="H32" s="10"/>
      <c r="I32" s="10"/>
    </row>
    <row r="33" spans="1:9" x14ac:dyDescent="0.25">
      <c r="A33" s="12"/>
      <c r="B33" s="1"/>
      <c r="C33" s="1"/>
      <c r="D33" s="1"/>
      <c r="E33" s="1"/>
      <c r="F33" s="9"/>
      <c r="G33" s="9"/>
      <c r="H33" s="10"/>
      <c r="I33" s="10"/>
    </row>
    <row r="34" spans="1:9" x14ac:dyDescent="0.25">
      <c r="A34" s="12"/>
      <c r="B34" s="1"/>
      <c r="C34" s="1"/>
      <c r="D34" s="1"/>
      <c r="E34" s="1"/>
      <c r="F34" s="9"/>
      <c r="G34" s="9"/>
      <c r="H34" s="10"/>
      <c r="I34" s="10"/>
    </row>
    <row r="35" spans="1:9" x14ac:dyDescent="0.25">
      <c r="A35" s="12"/>
      <c r="B35" s="12"/>
      <c r="C35" s="12"/>
      <c r="D35" s="12"/>
      <c r="E35" s="39"/>
      <c r="F35" s="12"/>
      <c r="G35" s="12"/>
      <c r="H35" s="38"/>
      <c r="I35" s="38"/>
    </row>
    <row r="36" spans="1:9" x14ac:dyDescent="0.25">
      <c r="A36" s="12"/>
      <c r="B36" s="12"/>
      <c r="C36" s="12"/>
      <c r="D36" s="12"/>
      <c r="E36" s="1"/>
      <c r="F36" s="12"/>
      <c r="G36" s="12"/>
      <c r="H36" s="43"/>
      <c r="I36" s="38"/>
    </row>
    <row r="37" spans="1:9" x14ac:dyDescent="0.25">
      <c r="A37" s="12"/>
      <c r="B37" s="12"/>
      <c r="C37" s="12"/>
      <c r="D37" s="12"/>
      <c r="E37" s="1"/>
      <c r="F37" s="12"/>
      <c r="G37" s="42"/>
      <c r="H37" s="38"/>
      <c r="I37" s="38"/>
    </row>
    <row r="38" spans="1:9" x14ac:dyDescent="0.25">
      <c r="A38" s="12"/>
      <c r="B38" s="12"/>
      <c r="C38" s="12"/>
      <c r="D38" s="12"/>
      <c r="E38" s="1"/>
      <c r="F38" s="42"/>
      <c r="G38" s="12"/>
      <c r="H38" s="38"/>
      <c r="I38" s="38"/>
    </row>
    <row r="39" spans="1:9" x14ac:dyDescent="0.25">
      <c r="A39" s="12"/>
      <c r="B39" s="12"/>
      <c r="C39" s="12"/>
      <c r="D39" s="12"/>
      <c r="E39" s="1"/>
      <c r="F39" s="42"/>
      <c r="G39" s="12"/>
      <c r="H39" s="38"/>
      <c r="I39" s="38"/>
    </row>
    <row r="40" spans="1:9" x14ac:dyDescent="0.25">
      <c r="A40" s="12"/>
      <c r="B40" s="12"/>
      <c r="C40" s="12"/>
      <c r="D40" s="12"/>
      <c r="E40" s="1"/>
      <c r="F40" s="42"/>
      <c r="G40" s="12"/>
      <c r="H40" s="38"/>
      <c r="I40" s="38"/>
    </row>
    <row r="41" spans="1:9" x14ac:dyDescent="0.25">
      <c r="A41" s="12"/>
      <c r="B41" s="12"/>
      <c r="C41" s="12"/>
      <c r="D41" s="12"/>
      <c r="E41" s="1"/>
      <c r="F41" s="42"/>
      <c r="G41" s="12"/>
      <c r="H41" s="38"/>
      <c r="I41" s="38"/>
    </row>
    <row r="42" spans="1:9" x14ac:dyDescent="0.25">
      <c r="A42" s="12"/>
      <c r="B42" s="12"/>
      <c r="C42" s="12"/>
      <c r="D42" s="12"/>
      <c r="E42" s="1"/>
      <c r="F42" s="42"/>
      <c r="G42" s="12"/>
      <c r="H42" s="38"/>
      <c r="I42" s="38"/>
    </row>
    <row r="43" spans="1:9" x14ac:dyDescent="0.25">
      <c r="A43" s="12"/>
      <c r="B43" s="12"/>
      <c r="C43" s="12"/>
      <c r="D43" s="12"/>
      <c r="E43" s="1"/>
      <c r="F43" s="42"/>
      <c r="G43" s="12"/>
      <c r="H43" s="38"/>
      <c r="I43" s="38"/>
    </row>
    <row r="44" spans="1:9" x14ac:dyDescent="0.25">
      <c r="A44" s="12"/>
      <c r="B44" s="12"/>
      <c r="C44" s="12"/>
      <c r="D44" s="12"/>
      <c r="E44" s="1"/>
      <c r="F44" s="42"/>
      <c r="G44" s="12"/>
      <c r="H44" s="38"/>
      <c r="I44" s="38"/>
    </row>
    <row r="45" spans="1:9" x14ac:dyDescent="0.25">
      <c r="A45" s="12"/>
      <c r="B45" s="12"/>
      <c r="C45" s="12"/>
      <c r="D45" s="12"/>
      <c r="E45" s="1"/>
      <c r="F45" s="42"/>
      <c r="G45" s="12"/>
      <c r="H45" s="38"/>
      <c r="I45" s="38"/>
    </row>
    <row r="46" spans="1:9" x14ac:dyDescent="0.25">
      <c r="A46" s="12"/>
      <c r="B46" s="12"/>
      <c r="C46" s="12"/>
      <c r="D46" s="12"/>
      <c r="E46" s="1"/>
      <c r="F46" s="42"/>
      <c r="G46" s="12"/>
      <c r="H46" s="38"/>
      <c r="I46" s="38"/>
    </row>
    <row r="47" spans="1:9" x14ac:dyDescent="0.25">
      <c r="A47" s="12"/>
      <c r="B47" s="12"/>
      <c r="C47" s="12"/>
      <c r="D47" s="12"/>
      <c r="E47" s="1"/>
      <c r="F47" s="42"/>
      <c r="G47" s="12"/>
      <c r="H47" s="38"/>
      <c r="I47" s="38"/>
    </row>
    <row r="48" spans="1:9" x14ac:dyDescent="0.25">
      <c r="A48" s="12"/>
      <c r="B48" s="12"/>
      <c r="C48" s="12"/>
      <c r="D48" s="12"/>
      <c r="E48" s="1"/>
      <c r="F48" s="42"/>
      <c r="G48" s="12"/>
      <c r="H48" s="38"/>
      <c r="I48" s="38"/>
    </row>
    <row r="49" spans="1:9" x14ac:dyDescent="0.25">
      <c r="A49" s="12"/>
      <c r="B49" s="12"/>
      <c r="C49" s="12"/>
      <c r="D49" s="12"/>
      <c r="E49" s="1"/>
      <c r="F49" s="12"/>
      <c r="G49" s="42"/>
      <c r="H49" s="38"/>
      <c r="I49" s="38"/>
    </row>
    <row r="50" spans="1:9" x14ac:dyDescent="0.25">
      <c r="A50" s="12"/>
      <c r="B50" s="12"/>
      <c r="C50" s="12"/>
      <c r="D50" s="12"/>
      <c r="E50" s="1"/>
      <c r="F50" s="42"/>
      <c r="G50" s="12"/>
      <c r="H50" s="38"/>
      <c r="I50" s="38"/>
    </row>
    <row r="51" spans="1:9" x14ac:dyDescent="0.25">
      <c r="A51" s="12"/>
      <c r="B51" s="12"/>
      <c r="C51" s="12"/>
      <c r="D51" s="12"/>
      <c r="E51" s="1"/>
      <c r="F51" s="42"/>
      <c r="G51" s="12"/>
      <c r="H51" s="38"/>
      <c r="I51" s="38"/>
    </row>
    <row r="52" spans="1:9" x14ac:dyDescent="0.25">
      <c r="A52" s="12"/>
      <c r="B52" s="12"/>
      <c r="C52" s="12"/>
      <c r="D52" s="12"/>
      <c r="E52" s="1"/>
      <c r="F52" s="42"/>
      <c r="G52" s="12"/>
      <c r="H52" s="38"/>
      <c r="I52" s="38"/>
    </row>
    <row r="53" spans="1:9" x14ac:dyDescent="0.25">
      <c r="A53" s="12"/>
      <c r="B53" s="12"/>
      <c r="C53" s="12"/>
      <c r="D53" s="12"/>
      <c r="E53" s="1"/>
      <c r="F53" s="42"/>
      <c r="G53" s="12"/>
      <c r="H53" s="38"/>
      <c r="I53" s="38"/>
    </row>
    <row r="54" spans="1:9" x14ac:dyDescent="0.25">
      <c r="A54" s="12"/>
      <c r="B54" s="12"/>
      <c r="C54" s="12"/>
      <c r="D54" s="12"/>
      <c r="E54" s="1"/>
      <c r="F54" s="42"/>
      <c r="G54" s="12"/>
      <c r="H54" s="38"/>
      <c r="I54" s="38"/>
    </row>
    <row r="55" spans="1:9" x14ac:dyDescent="0.25">
      <c r="A55" s="12"/>
      <c r="B55" s="12"/>
      <c r="C55" s="12"/>
      <c r="D55" s="12"/>
      <c r="E55" s="1"/>
      <c r="F55" s="42"/>
      <c r="G55" s="12"/>
      <c r="H55" s="38"/>
      <c r="I55" s="38"/>
    </row>
    <row r="56" spans="1:9" x14ac:dyDescent="0.25">
      <c r="A56" s="12"/>
      <c r="B56" s="12"/>
      <c r="C56" s="12"/>
      <c r="D56" s="12"/>
      <c r="E56" s="1"/>
      <c r="F56" s="42"/>
      <c r="G56" s="12"/>
      <c r="H56" s="38"/>
      <c r="I56" s="38"/>
    </row>
    <row r="57" spans="1:9" x14ac:dyDescent="0.25">
      <c r="A57" s="12"/>
      <c r="B57" s="12"/>
      <c r="C57" s="12"/>
      <c r="D57" s="12"/>
      <c r="E57" s="1"/>
      <c r="F57" s="42"/>
      <c r="G57" s="12"/>
      <c r="H57" s="38"/>
      <c r="I57" s="38"/>
    </row>
    <row r="58" spans="1:9" x14ac:dyDescent="0.25">
      <c r="A58" s="12"/>
      <c r="B58" s="12"/>
      <c r="C58" s="12"/>
      <c r="D58" s="12"/>
      <c r="E58" s="1"/>
      <c r="F58" s="42"/>
      <c r="G58" s="12"/>
      <c r="H58" s="38"/>
      <c r="I58" s="38"/>
    </row>
    <row r="59" spans="1:9" x14ac:dyDescent="0.25">
      <c r="A59" s="12"/>
      <c r="B59" s="12"/>
      <c r="C59" s="12"/>
      <c r="D59" s="12"/>
      <c r="E59" s="1"/>
      <c r="F59" s="42"/>
      <c r="G59" s="12"/>
      <c r="H59" s="38"/>
      <c r="I59" s="38"/>
    </row>
    <row r="60" spans="1:9" x14ac:dyDescent="0.25">
      <c r="A60" s="12"/>
      <c r="B60" s="12"/>
      <c r="C60" s="12"/>
      <c r="D60" s="12"/>
      <c r="E60" s="1"/>
      <c r="F60" s="12"/>
      <c r="G60" s="42"/>
      <c r="H60" s="38"/>
      <c r="I60" s="38"/>
    </row>
    <row r="61" spans="1:9" x14ac:dyDescent="0.25">
      <c r="A61" s="12"/>
      <c r="B61" s="12"/>
      <c r="C61" s="12"/>
      <c r="D61" s="12"/>
      <c r="E61" s="1"/>
      <c r="F61" s="42"/>
      <c r="G61" s="12"/>
      <c r="H61" s="38"/>
      <c r="I61" s="38"/>
    </row>
    <row r="62" spans="1:9" x14ac:dyDescent="0.25">
      <c r="A62" s="12"/>
      <c r="B62" s="12"/>
      <c r="C62" s="12"/>
      <c r="D62" s="12"/>
      <c r="E62" s="1"/>
      <c r="F62" s="42"/>
      <c r="G62" s="12"/>
      <c r="H62" s="38"/>
      <c r="I62" s="38"/>
    </row>
    <row r="63" spans="1:9" x14ac:dyDescent="0.25">
      <c r="A63" s="12"/>
      <c r="B63" s="12"/>
      <c r="C63" s="12"/>
      <c r="D63" s="12"/>
      <c r="E63" s="1"/>
      <c r="F63" s="42"/>
      <c r="G63" s="12"/>
      <c r="H63" s="38"/>
      <c r="I63" s="38"/>
    </row>
    <row r="64" spans="1:9" x14ac:dyDescent="0.25">
      <c r="A64" s="12"/>
      <c r="B64" s="12"/>
      <c r="C64" s="12"/>
      <c r="D64" s="12"/>
      <c r="E64" s="1"/>
      <c r="F64" s="42"/>
      <c r="G64" s="12"/>
      <c r="H64" s="38"/>
      <c r="I64" s="38"/>
    </row>
    <row r="65" spans="1:9" x14ac:dyDescent="0.25">
      <c r="A65" s="12"/>
      <c r="B65" s="12"/>
      <c r="C65" s="12"/>
      <c r="D65" s="12"/>
      <c r="E65" s="1"/>
      <c r="F65" s="42"/>
      <c r="G65" s="12"/>
      <c r="H65" s="38"/>
      <c r="I65" s="38"/>
    </row>
    <row r="66" spans="1:9" x14ac:dyDescent="0.25">
      <c r="A66" s="12"/>
      <c r="B66" s="12"/>
      <c r="C66" s="12"/>
      <c r="D66" s="12"/>
      <c r="E66" s="1"/>
      <c r="F66" s="42"/>
      <c r="G66" s="12"/>
      <c r="H66" s="38"/>
      <c r="I66" s="38"/>
    </row>
    <row r="67" spans="1:9" x14ac:dyDescent="0.25">
      <c r="A67" s="12"/>
      <c r="B67" s="12"/>
      <c r="C67" s="12"/>
      <c r="D67" s="12"/>
      <c r="E67" s="1"/>
      <c r="F67" s="42"/>
      <c r="G67" s="12"/>
      <c r="H67" s="38"/>
      <c r="I67" s="38"/>
    </row>
    <row r="68" spans="1:9" x14ac:dyDescent="0.25">
      <c r="A68" s="12"/>
      <c r="B68" s="12"/>
      <c r="C68" s="12"/>
      <c r="D68" s="12"/>
      <c r="E68" s="28"/>
      <c r="F68" s="42"/>
      <c r="G68" s="12"/>
      <c r="H68" s="38"/>
      <c r="I68" s="38"/>
    </row>
    <row r="69" spans="1:9" x14ac:dyDescent="0.25">
      <c r="A69" s="13"/>
      <c r="B69" s="13"/>
      <c r="C69" s="13"/>
      <c r="D69" s="13"/>
      <c r="E69" s="28"/>
      <c r="F69" s="42"/>
      <c r="G69" s="13"/>
      <c r="H69" s="40"/>
      <c r="I69" s="40"/>
    </row>
    <row r="70" spans="1:9" x14ac:dyDescent="0.25">
      <c r="A70" s="13"/>
      <c r="B70" s="13"/>
      <c r="C70" s="13"/>
      <c r="D70" s="13"/>
      <c r="E70" s="28"/>
      <c r="F70" s="42"/>
      <c r="G70" s="13"/>
      <c r="H70" s="40"/>
      <c r="I70" s="40"/>
    </row>
    <row r="71" spans="1:9" x14ac:dyDescent="0.25">
      <c r="A71" s="13"/>
      <c r="B71" s="13"/>
      <c r="C71" s="13"/>
      <c r="D71" s="13"/>
      <c r="E71" s="5"/>
      <c r="F71" s="13"/>
      <c r="G71" s="13"/>
      <c r="H71" s="15"/>
      <c r="I71" s="40"/>
    </row>
    <row r="72" spans="1:9" x14ac:dyDescent="0.25">
      <c r="A72" s="13"/>
      <c r="B72" s="13"/>
      <c r="C72" s="13"/>
      <c r="D72" s="13"/>
      <c r="E72" s="13"/>
      <c r="F72" s="13"/>
      <c r="G72" s="14"/>
      <c r="H72" s="40"/>
      <c r="I72" s="40"/>
    </row>
    <row r="73" spans="1:9" x14ac:dyDescent="0.25">
      <c r="A73" s="13"/>
      <c r="B73" s="13"/>
      <c r="C73" s="13"/>
      <c r="D73" s="13"/>
      <c r="E73" s="13"/>
      <c r="F73" s="13"/>
      <c r="G73" s="14"/>
      <c r="H73" s="40"/>
      <c r="I73" s="40"/>
    </row>
    <row r="74" spans="1:9" x14ac:dyDescent="0.25">
      <c r="A74" s="13"/>
      <c r="B74" s="13"/>
      <c r="C74" s="13"/>
      <c r="D74" s="13"/>
      <c r="E74" s="13"/>
      <c r="F74" s="13"/>
      <c r="G74" s="14"/>
      <c r="H74" s="40"/>
      <c r="I74" s="40"/>
    </row>
    <row r="75" spans="1:9" x14ac:dyDescent="0.25">
      <c r="A75" s="13"/>
      <c r="B75" s="13"/>
      <c r="C75" s="13"/>
      <c r="D75" s="13"/>
      <c r="E75" s="13"/>
      <c r="F75" s="13"/>
      <c r="G75" s="14"/>
      <c r="H75" s="40"/>
      <c r="I75" s="40"/>
    </row>
    <row r="76" spans="1:9" x14ac:dyDescent="0.25">
      <c r="A76" s="13"/>
      <c r="B76" s="13"/>
      <c r="C76" s="13"/>
      <c r="D76" s="13"/>
      <c r="E76" s="13"/>
      <c r="F76" s="13"/>
      <c r="G76" s="14"/>
      <c r="H76" s="40"/>
      <c r="I76" s="40"/>
    </row>
    <row r="77" spans="1:9" x14ac:dyDescent="0.25">
      <c r="A77" s="13"/>
      <c r="B77" s="13"/>
      <c r="C77" s="13"/>
      <c r="D77" s="13"/>
      <c r="E77" s="13"/>
      <c r="F77" s="13"/>
      <c r="G77" s="14"/>
      <c r="H77" s="40"/>
      <c r="I77" s="40"/>
    </row>
    <row r="78" spans="1:9" x14ac:dyDescent="0.25">
      <c r="A78" s="13"/>
      <c r="B78" s="13"/>
      <c r="C78" s="13"/>
      <c r="D78" s="13"/>
      <c r="E78" s="29"/>
      <c r="F78" s="13"/>
      <c r="G78" s="14"/>
      <c r="H78" s="40"/>
      <c r="I78" s="40"/>
    </row>
    <row r="79" spans="1:9" x14ac:dyDescent="0.25">
      <c r="A79" s="13"/>
      <c r="B79" s="13"/>
      <c r="C79" s="13"/>
      <c r="D79" s="13"/>
      <c r="E79" s="13"/>
      <c r="F79" s="13"/>
      <c r="G79" s="13"/>
      <c r="H79" s="40"/>
      <c r="I79" s="15"/>
    </row>
    <row r="80" spans="1:9" x14ac:dyDescent="0.25">
      <c r="A80" s="13"/>
      <c r="B80" s="13"/>
      <c r="C80" s="13"/>
      <c r="D80" s="13"/>
      <c r="E80" s="13"/>
      <c r="F80" s="13"/>
      <c r="G80" s="14"/>
      <c r="H80" s="40"/>
      <c r="I80" s="40"/>
    </row>
    <row r="81" spans="1:9" x14ac:dyDescent="0.25">
      <c r="A81" s="13"/>
      <c r="B81" s="13"/>
      <c r="C81" s="13"/>
      <c r="D81" s="13"/>
      <c r="E81" s="13"/>
      <c r="F81" s="13"/>
      <c r="G81" s="14"/>
      <c r="H81" s="40"/>
      <c r="I81" s="40"/>
    </row>
    <row r="82" spans="1:9" x14ac:dyDescent="0.25">
      <c r="A82" s="13"/>
      <c r="B82" s="13"/>
      <c r="C82" s="13"/>
      <c r="D82" s="13"/>
      <c r="E82" s="13"/>
      <c r="F82" s="13"/>
      <c r="G82" s="14"/>
      <c r="H82" s="40"/>
      <c r="I82" s="40"/>
    </row>
    <row r="83" spans="1:9" x14ac:dyDescent="0.25">
      <c r="A83" s="13"/>
      <c r="B83" s="13"/>
      <c r="C83" s="13"/>
      <c r="D83" s="13"/>
      <c r="E83" s="13"/>
      <c r="F83" s="13"/>
      <c r="G83" s="14"/>
      <c r="H83" s="40"/>
      <c r="I83" s="40"/>
    </row>
    <row r="84" spans="1:9" x14ac:dyDescent="0.25">
      <c r="A84" s="13"/>
      <c r="B84" s="13"/>
      <c r="C84" s="13"/>
      <c r="D84" s="13"/>
      <c r="E84" s="13"/>
      <c r="F84" s="13"/>
      <c r="G84" s="14"/>
      <c r="H84" s="40"/>
      <c r="I84" s="40"/>
    </row>
    <row r="85" spans="1:9" x14ac:dyDescent="0.25">
      <c r="A85" s="13"/>
      <c r="B85" s="13"/>
      <c r="C85" s="13"/>
      <c r="D85" s="13"/>
      <c r="E85" s="13"/>
      <c r="F85" s="13"/>
      <c r="G85" s="14"/>
      <c r="H85" s="40"/>
      <c r="I85" s="40"/>
    </row>
    <row r="86" spans="1:9" x14ac:dyDescent="0.25">
      <c r="A86" s="13"/>
      <c r="B86" s="13"/>
      <c r="C86" s="13"/>
      <c r="D86" s="13"/>
      <c r="E86" s="13"/>
      <c r="F86" s="13"/>
      <c r="G86" s="14"/>
      <c r="H86" s="40"/>
      <c r="I86" s="40"/>
    </row>
    <row r="87" spans="1:9" x14ac:dyDescent="0.25">
      <c r="A87" s="13"/>
      <c r="B87" s="13"/>
      <c r="C87" s="13"/>
      <c r="D87" s="13"/>
      <c r="E87" s="13"/>
      <c r="F87" s="13"/>
      <c r="G87" s="14"/>
      <c r="H87" s="40"/>
      <c r="I87" s="40"/>
    </row>
    <row r="88" spans="1:9" x14ac:dyDescent="0.25">
      <c r="A88" s="13"/>
      <c r="B88" s="13"/>
      <c r="C88" s="13"/>
      <c r="D88" s="13"/>
      <c r="E88" s="13"/>
      <c r="F88" s="13"/>
      <c r="G88" s="14"/>
      <c r="H88" s="40"/>
      <c r="I88" s="40"/>
    </row>
    <row r="89" spans="1:9" x14ac:dyDescent="0.25">
      <c r="A89" s="13"/>
      <c r="B89" s="13"/>
      <c r="C89" s="13"/>
      <c r="D89" s="13"/>
      <c r="E89" s="13"/>
      <c r="F89" s="13"/>
      <c r="G89" s="14"/>
      <c r="H89" s="40"/>
      <c r="I89" s="40"/>
    </row>
    <row r="90" spans="1:9" x14ac:dyDescent="0.25">
      <c r="A90" s="13"/>
      <c r="B90" s="13"/>
      <c r="C90" s="13"/>
      <c r="D90" s="13"/>
      <c r="E90" s="13"/>
      <c r="F90" s="13"/>
      <c r="G90" s="14"/>
      <c r="H90" s="40"/>
      <c r="I90" s="40"/>
    </row>
    <row r="91" spans="1:9" x14ac:dyDescent="0.25">
      <c r="A91" s="13"/>
      <c r="B91" s="13"/>
      <c r="C91" s="13"/>
      <c r="D91" s="13"/>
      <c r="E91" s="41"/>
      <c r="F91" s="13"/>
      <c r="G91" s="13"/>
      <c r="H91" s="40"/>
      <c r="I91" s="40"/>
    </row>
    <row r="92" spans="1:9" x14ac:dyDescent="0.25">
      <c r="A92" s="13"/>
      <c r="B92" s="13"/>
      <c r="C92" s="13"/>
      <c r="D92" s="13"/>
      <c r="E92" s="13"/>
      <c r="F92" s="13"/>
      <c r="G92" s="13"/>
      <c r="H92" s="15"/>
      <c r="I92" s="40"/>
    </row>
    <row r="93" spans="1:9" x14ac:dyDescent="0.25">
      <c r="A93" s="13"/>
      <c r="B93" s="13"/>
      <c r="C93" s="13"/>
      <c r="D93" s="13"/>
      <c r="E93" s="13"/>
      <c r="F93" s="13"/>
      <c r="G93" s="14"/>
      <c r="H93" s="40"/>
      <c r="I93" s="40"/>
    </row>
    <row r="94" spans="1:9" x14ac:dyDescent="0.25">
      <c r="A94" s="13"/>
      <c r="B94" s="13"/>
      <c r="C94" s="13"/>
      <c r="D94" s="13"/>
      <c r="E94" s="13"/>
      <c r="F94" s="13"/>
      <c r="G94" s="14"/>
      <c r="H94" s="40"/>
      <c r="I94" s="40"/>
    </row>
    <row r="95" spans="1:9" x14ac:dyDescent="0.25">
      <c r="A95" s="13"/>
      <c r="B95" s="12"/>
      <c r="C95" s="12"/>
      <c r="D95" s="12"/>
      <c r="E95" s="1"/>
      <c r="F95" s="12"/>
      <c r="G95" s="12"/>
      <c r="H95" s="43"/>
      <c r="I95" s="15"/>
    </row>
    <row r="96" spans="1:9" x14ac:dyDescent="0.25">
      <c r="A96" s="13"/>
      <c r="B96" s="12"/>
      <c r="C96" s="12"/>
      <c r="D96" s="12"/>
      <c r="E96" s="1"/>
      <c r="F96" s="12"/>
      <c r="G96" s="42"/>
      <c r="H96" s="38"/>
      <c r="I96" s="40"/>
    </row>
    <row r="97" spans="1:9" x14ac:dyDescent="0.25">
      <c r="A97" s="13"/>
      <c r="B97" s="12"/>
      <c r="C97" s="12"/>
      <c r="D97" s="12"/>
      <c r="E97" s="1"/>
      <c r="F97" s="42"/>
      <c r="G97" s="12"/>
      <c r="H97" s="38"/>
      <c r="I97" s="40"/>
    </row>
    <row r="98" spans="1:9" x14ac:dyDescent="0.25">
      <c r="A98" s="13"/>
      <c r="B98" s="12"/>
      <c r="C98" s="12"/>
      <c r="D98" s="12"/>
      <c r="E98" s="1"/>
      <c r="F98" s="42"/>
      <c r="G98" s="12"/>
      <c r="H98" s="38"/>
      <c r="I98" s="40"/>
    </row>
    <row r="99" spans="1:9" x14ac:dyDescent="0.25">
      <c r="A99" s="13"/>
      <c r="B99" s="12"/>
      <c r="C99" s="12"/>
      <c r="D99" s="12"/>
      <c r="E99" s="1"/>
      <c r="F99" s="42"/>
      <c r="G99" s="12"/>
      <c r="H99" s="38"/>
      <c r="I99" s="40"/>
    </row>
    <row r="100" spans="1:9" x14ac:dyDescent="0.25">
      <c r="A100" s="13"/>
      <c r="B100" s="12"/>
      <c r="C100" s="12"/>
      <c r="D100" s="12"/>
      <c r="E100" s="1"/>
      <c r="F100" s="42"/>
      <c r="G100" s="12"/>
      <c r="H100" s="38"/>
      <c r="I100" s="40"/>
    </row>
    <row r="101" spans="1:9" x14ac:dyDescent="0.25">
      <c r="A101" s="13"/>
      <c r="B101" s="12"/>
      <c r="C101" s="12"/>
      <c r="D101" s="12"/>
      <c r="E101" s="1"/>
      <c r="F101" s="42"/>
      <c r="G101" s="12"/>
      <c r="H101" s="38"/>
      <c r="I101" s="40"/>
    </row>
    <row r="102" spans="1:9" x14ac:dyDescent="0.25">
      <c r="A102" s="13"/>
      <c r="B102" s="12"/>
      <c r="C102" s="12"/>
      <c r="D102" s="12"/>
      <c r="E102" s="1"/>
      <c r="F102" s="42"/>
      <c r="G102" s="12"/>
      <c r="H102" s="38"/>
      <c r="I102" s="40"/>
    </row>
    <row r="103" spans="1:9" x14ac:dyDescent="0.25">
      <c r="A103" s="13"/>
      <c r="B103" s="12"/>
      <c r="C103" s="12"/>
      <c r="D103" s="12"/>
      <c r="E103" s="1"/>
      <c r="F103" s="42"/>
      <c r="G103" s="12"/>
      <c r="H103" s="38"/>
      <c r="I103" s="40"/>
    </row>
    <row r="104" spans="1:9" x14ac:dyDescent="0.25">
      <c r="A104" s="13"/>
      <c r="B104" s="12"/>
      <c r="C104" s="12"/>
      <c r="D104" s="12"/>
      <c r="E104" s="1"/>
      <c r="F104" s="42"/>
      <c r="G104" s="12"/>
      <c r="H104" s="38"/>
      <c r="I104" s="40"/>
    </row>
    <row r="105" spans="1:9" x14ac:dyDescent="0.25">
      <c r="A105" s="13"/>
      <c r="B105" s="12"/>
      <c r="C105" s="12"/>
      <c r="D105" s="12"/>
      <c r="E105" s="1"/>
      <c r="F105" s="42"/>
      <c r="G105" s="12"/>
      <c r="H105" s="38"/>
      <c r="I105" s="40"/>
    </row>
    <row r="106" spans="1:9" x14ac:dyDescent="0.25">
      <c r="A106" s="13"/>
      <c r="B106" s="12"/>
      <c r="C106" s="12"/>
      <c r="D106" s="12"/>
      <c r="E106" s="1"/>
      <c r="F106" s="42"/>
      <c r="G106" s="12"/>
      <c r="H106" s="38"/>
      <c r="I106" s="40"/>
    </row>
    <row r="107" spans="1:9" x14ac:dyDescent="0.25">
      <c r="A107" s="13"/>
      <c r="B107" s="12"/>
      <c r="C107" s="12"/>
      <c r="D107" s="12"/>
      <c r="E107" s="1"/>
      <c r="F107" s="42"/>
      <c r="G107" s="12"/>
      <c r="H107" s="38"/>
      <c r="I107" s="40"/>
    </row>
    <row r="108" spans="1:9" x14ac:dyDescent="0.25">
      <c r="A108" s="13"/>
      <c r="B108" s="12"/>
      <c r="C108" s="12"/>
      <c r="D108" s="12"/>
      <c r="E108" s="1"/>
      <c r="F108" s="42"/>
      <c r="G108" s="42"/>
      <c r="H108" s="38"/>
      <c r="I108" s="40"/>
    </row>
    <row r="109" spans="1:9" x14ac:dyDescent="0.25">
      <c r="A109" s="13"/>
      <c r="B109" s="12"/>
      <c r="C109" s="12"/>
      <c r="D109" s="12"/>
      <c r="E109" s="1"/>
      <c r="F109" s="42"/>
      <c r="G109" s="12"/>
      <c r="H109" s="38"/>
      <c r="I109" s="40"/>
    </row>
    <row r="110" spans="1:9" x14ac:dyDescent="0.25">
      <c r="A110" s="13"/>
      <c r="B110" s="12"/>
      <c r="C110" s="12"/>
      <c r="D110" s="12"/>
      <c r="E110" s="1"/>
      <c r="F110" s="42"/>
      <c r="G110" s="12"/>
      <c r="H110" s="38"/>
      <c r="I110" s="40"/>
    </row>
    <row r="111" spans="1:9" x14ac:dyDescent="0.25">
      <c r="A111" s="13"/>
      <c r="B111" s="12"/>
      <c r="C111" s="12"/>
      <c r="D111" s="12"/>
      <c r="E111" s="1"/>
      <c r="F111" s="42"/>
      <c r="G111" s="12"/>
      <c r="H111" s="38"/>
      <c r="I111" s="40"/>
    </row>
    <row r="112" spans="1:9" x14ac:dyDescent="0.25">
      <c r="A112" s="13"/>
      <c r="B112" s="12"/>
      <c r="C112" s="12"/>
      <c r="D112" s="12"/>
      <c r="E112" s="1"/>
      <c r="F112" s="42"/>
      <c r="G112" s="12"/>
      <c r="H112" s="38"/>
      <c r="I112" s="40"/>
    </row>
    <row r="113" spans="1:9" x14ac:dyDescent="0.25">
      <c r="A113" s="13"/>
      <c r="B113" s="12"/>
      <c r="C113" s="12"/>
      <c r="D113" s="12"/>
      <c r="E113" s="1"/>
      <c r="F113" s="42"/>
      <c r="G113" s="12"/>
      <c r="H113" s="38"/>
      <c r="I113" s="40"/>
    </row>
    <row r="114" spans="1:9" x14ac:dyDescent="0.25">
      <c r="A114" s="13"/>
      <c r="B114" s="12"/>
      <c r="C114" s="12"/>
      <c r="D114" s="12"/>
      <c r="E114" s="1"/>
      <c r="F114" s="42"/>
      <c r="G114" s="12"/>
      <c r="H114" s="38"/>
      <c r="I114" s="40"/>
    </row>
    <row r="115" spans="1:9" x14ac:dyDescent="0.25">
      <c r="A115" s="13"/>
      <c r="B115" s="12"/>
      <c r="C115" s="12"/>
      <c r="D115" s="12"/>
      <c r="E115" s="1"/>
      <c r="F115" s="42"/>
      <c r="G115" s="12"/>
      <c r="H115" s="38"/>
      <c r="I115" s="40"/>
    </row>
    <row r="116" spans="1:9" x14ac:dyDescent="0.25">
      <c r="A116" s="13"/>
      <c r="B116" s="12"/>
      <c r="C116" s="12"/>
      <c r="D116" s="12"/>
      <c r="E116" s="1"/>
      <c r="F116" s="42"/>
      <c r="G116" s="12"/>
      <c r="H116" s="38"/>
      <c r="I116" s="40"/>
    </row>
    <row r="117" spans="1:9" x14ac:dyDescent="0.25">
      <c r="A117" s="13"/>
      <c r="B117" s="12"/>
      <c r="C117" s="12"/>
      <c r="D117" s="12"/>
      <c r="E117" s="1"/>
      <c r="F117" s="42"/>
      <c r="G117" s="12"/>
      <c r="H117" s="38"/>
      <c r="I117" s="40"/>
    </row>
    <row r="118" spans="1:9" x14ac:dyDescent="0.25">
      <c r="A118" s="13"/>
      <c r="B118" s="12"/>
      <c r="C118" s="12"/>
      <c r="D118" s="12"/>
      <c r="E118" s="1"/>
      <c r="F118" s="42"/>
      <c r="G118" s="12"/>
      <c r="H118" s="38"/>
      <c r="I118" s="40"/>
    </row>
    <row r="119" spans="1:9" x14ac:dyDescent="0.25">
      <c r="A119" s="13"/>
      <c r="B119" s="12"/>
      <c r="C119" s="12"/>
      <c r="D119" s="12"/>
      <c r="E119" s="1"/>
      <c r="F119" s="42"/>
      <c r="G119" s="42"/>
      <c r="H119" s="38"/>
      <c r="I119" s="40"/>
    </row>
    <row r="120" spans="1:9" x14ac:dyDescent="0.25">
      <c r="A120" s="13"/>
      <c r="B120" s="12"/>
      <c r="C120" s="12"/>
      <c r="D120" s="12"/>
      <c r="E120" s="1"/>
      <c r="F120" s="42"/>
      <c r="G120" s="12"/>
      <c r="H120" s="38"/>
      <c r="I120" s="40"/>
    </row>
    <row r="121" spans="1:9" x14ac:dyDescent="0.25">
      <c r="A121" s="13"/>
      <c r="B121" s="12"/>
      <c r="C121" s="12"/>
      <c r="D121" s="12"/>
      <c r="E121" s="1"/>
      <c r="F121" s="42"/>
      <c r="G121" s="12"/>
      <c r="H121" s="38"/>
      <c r="I121" s="40"/>
    </row>
    <row r="122" spans="1:9" x14ac:dyDescent="0.25">
      <c r="A122" s="13"/>
      <c r="B122" s="12"/>
      <c r="C122" s="12"/>
      <c r="D122" s="12"/>
      <c r="E122" s="1"/>
      <c r="F122" s="42"/>
      <c r="G122" s="12"/>
      <c r="H122" s="38"/>
      <c r="I122" s="40"/>
    </row>
    <row r="123" spans="1:9" x14ac:dyDescent="0.25">
      <c r="A123" s="13"/>
      <c r="B123" s="12"/>
      <c r="C123" s="12"/>
      <c r="D123" s="12"/>
      <c r="E123" s="1"/>
      <c r="F123" s="42"/>
      <c r="G123" s="12"/>
      <c r="H123" s="38"/>
      <c r="I123" s="40"/>
    </row>
    <row r="124" spans="1:9" x14ac:dyDescent="0.25">
      <c r="A124" s="13"/>
      <c r="B124" s="12"/>
      <c r="C124" s="12"/>
      <c r="D124" s="12"/>
      <c r="E124" s="1"/>
      <c r="F124" s="42"/>
      <c r="G124" s="12"/>
      <c r="H124" s="38"/>
      <c r="I124" s="40"/>
    </row>
    <row r="125" spans="1:9" x14ac:dyDescent="0.25">
      <c r="A125" s="13"/>
      <c r="B125" s="12"/>
      <c r="C125" s="12"/>
      <c r="D125" s="12"/>
      <c r="E125" s="1"/>
      <c r="F125" s="42"/>
      <c r="G125" s="12"/>
      <c r="H125" s="38"/>
      <c r="I125" s="40"/>
    </row>
    <row r="126" spans="1:9" x14ac:dyDescent="0.25">
      <c r="A126" s="13"/>
      <c r="B126" s="12"/>
      <c r="C126" s="12"/>
      <c r="D126" s="12"/>
      <c r="E126" s="1"/>
      <c r="F126" s="42"/>
      <c r="G126" s="12"/>
      <c r="H126" s="38"/>
      <c r="I126" s="40"/>
    </row>
    <row r="127" spans="1:9" x14ac:dyDescent="0.25">
      <c r="A127" s="13"/>
      <c r="B127" s="12"/>
      <c r="C127" s="12"/>
      <c r="D127" s="12"/>
      <c r="E127" s="1"/>
      <c r="F127" s="42"/>
      <c r="G127" s="12"/>
      <c r="H127" s="38"/>
      <c r="I127" s="40"/>
    </row>
    <row r="128" spans="1:9" x14ac:dyDescent="0.25">
      <c r="A128" s="13"/>
      <c r="B128" s="12"/>
      <c r="C128" s="12"/>
      <c r="D128" s="12"/>
      <c r="E128" s="1"/>
      <c r="F128" s="42"/>
      <c r="G128" s="12"/>
      <c r="H128" s="38"/>
      <c r="I128" s="40"/>
    </row>
    <row r="129" spans="1:9" x14ac:dyDescent="0.25">
      <c r="A129" s="13"/>
      <c r="B129" s="13"/>
      <c r="C129" s="13"/>
      <c r="D129" s="13"/>
      <c r="E129" s="13"/>
      <c r="F129" s="42"/>
      <c r="G129" s="13"/>
      <c r="H129" s="40"/>
      <c r="I129" s="40"/>
    </row>
    <row r="130" spans="1:9" x14ac:dyDescent="0.25">
      <c r="A130" s="13"/>
      <c r="B130" s="13"/>
      <c r="C130" s="13"/>
      <c r="D130" s="13"/>
      <c r="E130" s="41"/>
      <c r="F130" s="13"/>
      <c r="G130" s="13"/>
      <c r="H130" s="40"/>
      <c r="I130" s="40"/>
    </row>
    <row r="131" spans="1:9" x14ac:dyDescent="0.25">
      <c r="A131" s="13"/>
      <c r="B131" s="13"/>
      <c r="C131" s="13"/>
      <c r="D131" s="13"/>
      <c r="E131" s="13"/>
      <c r="F131" s="13"/>
      <c r="G131" s="13"/>
      <c r="H131" s="15"/>
      <c r="I131" s="40"/>
    </row>
    <row r="132" spans="1:9" x14ac:dyDescent="0.25">
      <c r="A132" s="13"/>
      <c r="B132" s="13"/>
      <c r="C132" s="13"/>
      <c r="D132" s="13"/>
      <c r="E132" s="13"/>
      <c r="F132" s="13"/>
      <c r="G132" s="14"/>
      <c r="H132" s="40"/>
      <c r="I132" s="40"/>
    </row>
    <row r="133" spans="1:9" x14ac:dyDescent="0.25">
      <c r="A133" s="13"/>
      <c r="B133" s="13"/>
      <c r="C133" s="13"/>
      <c r="D133" s="13"/>
      <c r="E133" s="13"/>
      <c r="F133" s="13"/>
      <c r="G133" s="13"/>
      <c r="H133" s="40"/>
      <c r="I133" s="15"/>
    </row>
    <row r="134" spans="1:9" x14ac:dyDescent="0.25">
      <c r="A134" s="13"/>
      <c r="B134" s="13"/>
      <c r="C134" s="13"/>
      <c r="D134" s="13"/>
      <c r="E134" s="13"/>
      <c r="F134" s="13"/>
      <c r="G134" s="14"/>
      <c r="H134" s="40"/>
      <c r="I134" s="40"/>
    </row>
    <row r="135" spans="1:9" x14ac:dyDescent="0.25">
      <c r="A135" s="13"/>
      <c r="B135" s="13"/>
      <c r="C135" s="13"/>
      <c r="D135" s="13"/>
      <c r="E135" s="13"/>
      <c r="F135" s="13"/>
      <c r="G135" s="14"/>
      <c r="H135" s="40"/>
      <c r="I135" s="40"/>
    </row>
    <row r="136" spans="1:9" x14ac:dyDescent="0.25">
      <c r="A136" s="13"/>
      <c r="B136" s="13"/>
      <c r="C136" s="13"/>
      <c r="D136" s="13"/>
      <c r="E136" s="41"/>
      <c r="F136" s="13"/>
      <c r="G136" s="13"/>
      <c r="H136" s="40"/>
      <c r="I136" s="40"/>
    </row>
    <row r="137" spans="1:9" x14ac:dyDescent="0.25">
      <c r="A137" s="13"/>
      <c r="B137" s="13"/>
      <c r="C137" s="13"/>
      <c r="D137" s="13"/>
      <c r="E137" s="13"/>
      <c r="F137" s="13"/>
      <c r="G137" s="13"/>
      <c r="H137" s="15"/>
      <c r="I137" s="40"/>
    </row>
    <row r="138" spans="1:9" x14ac:dyDescent="0.25">
      <c r="A138" s="13"/>
      <c r="B138" s="13"/>
      <c r="C138" s="13"/>
      <c r="D138" s="13"/>
      <c r="E138" s="13"/>
      <c r="F138" s="13"/>
      <c r="G138" s="14"/>
      <c r="H138" s="40"/>
      <c r="I138" s="40"/>
    </row>
    <row r="139" spans="1:9" x14ac:dyDescent="0.25">
      <c r="A139" s="13"/>
      <c r="B139" s="13"/>
      <c r="C139" s="13"/>
      <c r="D139" s="13"/>
      <c r="E139" s="13"/>
      <c r="F139" s="13"/>
      <c r="G139" s="13"/>
      <c r="H139" s="40"/>
      <c r="I139" s="15"/>
    </row>
    <row r="140" spans="1:9" x14ac:dyDescent="0.25">
      <c r="A140" s="13"/>
      <c r="B140" s="13"/>
      <c r="C140" s="13"/>
      <c r="D140" s="13"/>
      <c r="E140" s="13"/>
      <c r="F140" s="13"/>
      <c r="G140" s="14"/>
      <c r="H140" s="40"/>
      <c r="I140" s="40"/>
    </row>
    <row r="141" spans="1:9" x14ac:dyDescent="0.25">
      <c r="A141" s="13"/>
      <c r="B141" s="13"/>
      <c r="C141" s="13"/>
      <c r="D141" s="13"/>
      <c r="E141" s="41"/>
      <c r="F141" s="13"/>
      <c r="G141" s="13"/>
      <c r="H141" s="40"/>
      <c r="I141" s="40"/>
    </row>
    <row r="142" spans="1:9" x14ac:dyDescent="0.25">
      <c r="A142" s="13"/>
      <c r="B142" s="25"/>
      <c r="C142" s="13"/>
      <c r="D142" s="13"/>
      <c r="E142" s="13"/>
      <c r="F142" s="13"/>
      <c r="G142" s="13"/>
      <c r="H142" s="15"/>
      <c r="I142" s="40"/>
    </row>
    <row r="143" spans="1:9" x14ac:dyDescent="0.25">
      <c r="A143" s="13"/>
      <c r="B143" s="13"/>
      <c r="C143" s="13"/>
      <c r="D143" s="13"/>
      <c r="E143" s="13"/>
      <c r="F143" s="13"/>
      <c r="G143" s="13"/>
      <c r="H143" s="40"/>
      <c r="I143" s="15"/>
    </row>
    <row r="144" spans="1:9" x14ac:dyDescent="0.25">
      <c r="A144" s="13"/>
      <c r="B144" s="13"/>
      <c r="C144" s="13"/>
      <c r="D144" s="13"/>
      <c r="E144" s="13"/>
      <c r="F144" s="13"/>
      <c r="G144" s="14"/>
      <c r="H144" s="40"/>
      <c r="I144" s="40"/>
    </row>
    <row r="145" spans="1:9" x14ac:dyDescent="0.25">
      <c r="A145" s="13"/>
      <c r="B145" s="13"/>
      <c r="C145" s="13"/>
      <c r="D145" s="13"/>
      <c r="E145" s="13"/>
      <c r="F145" s="13"/>
      <c r="G145" s="13"/>
      <c r="H145" s="40"/>
      <c r="I145" s="15"/>
    </row>
    <row r="146" spans="1:9" x14ac:dyDescent="0.25">
      <c r="A146" s="13"/>
      <c r="B146" s="13"/>
      <c r="C146" s="13"/>
      <c r="D146" s="13"/>
      <c r="E146" s="13"/>
      <c r="F146" s="13"/>
      <c r="G146" s="14"/>
      <c r="H146" s="40"/>
      <c r="I146" s="40"/>
    </row>
    <row r="147" spans="1:9" x14ac:dyDescent="0.25">
      <c r="A147" s="13"/>
      <c r="B147" s="13"/>
      <c r="C147" s="13"/>
      <c r="D147" s="13"/>
      <c r="E147" s="13"/>
      <c r="F147" s="13"/>
      <c r="G147" s="14"/>
      <c r="H147" s="40"/>
      <c r="I147" s="40"/>
    </row>
    <row r="148" spans="1:9" x14ac:dyDescent="0.25">
      <c r="A148" s="13"/>
      <c r="B148" s="13"/>
      <c r="C148" s="13"/>
      <c r="D148" s="13"/>
      <c r="E148" s="13"/>
      <c r="F148" s="13"/>
      <c r="G148" s="14"/>
      <c r="H148" s="40"/>
      <c r="I148" s="40"/>
    </row>
    <row r="149" spans="1:9" x14ac:dyDescent="0.25">
      <c r="A149" s="13"/>
      <c r="B149" s="13"/>
      <c r="C149" s="13"/>
      <c r="D149" s="13"/>
      <c r="E149" s="13"/>
      <c r="F149" s="13"/>
      <c r="G149" s="14"/>
      <c r="H149" s="40"/>
      <c r="I149" s="40"/>
    </row>
    <row r="150" spans="1:9" x14ac:dyDescent="0.25">
      <c r="A150" s="13"/>
      <c r="B150" s="13"/>
      <c r="C150" s="13"/>
      <c r="D150" s="13"/>
      <c r="E150" s="13"/>
      <c r="F150" s="13"/>
      <c r="G150" s="14"/>
      <c r="H150" s="40"/>
      <c r="I150" s="40"/>
    </row>
    <row r="151" spans="1:9" x14ac:dyDescent="0.25">
      <c r="A151" s="13"/>
      <c r="B151" s="13"/>
      <c r="C151" s="13"/>
      <c r="D151" s="13"/>
      <c r="E151" s="13"/>
      <c r="F151" s="13"/>
      <c r="G151" s="14"/>
      <c r="H151" s="40"/>
      <c r="I151" s="40"/>
    </row>
    <row r="152" spans="1:9" x14ac:dyDescent="0.25">
      <c r="A152" s="13"/>
      <c r="B152" s="13"/>
      <c r="C152" s="13"/>
      <c r="D152" s="13"/>
      <c r="E152" s="41"/>
      <c r="F152" s="13"/>
      <c r="G152" s="13"/>
      <c r="H152" s="40"/>
      <c r="I152" s="40"/>
    </row>
    <row r="153" spans="1:9" x14ac:dyDescent="0.25">
      <c r="A153" s="13"/>
      <c r="B153" s="13"/>
      <c r="C153" s="13"/>
      <c r="D153" s="13"/>
      <c r="E153" s="13"/>
      <c r="F153" s="13"/>
      <c r="G153" s="14"/>
      <c r="H153" s="15"/>
      <c r="I153" s="15"/>
    </row>
    <row r="154" spans="1:9" x14ac:dyDescent="0.25">
      <c r="A154" s="13"/>
      <c r="B154" s="13"/>
      <c r="C154" s="13"/>
      <c r="D154" s="13"/>
      <c r="E154" s="13"/>
      <c r="F154" s="13"/>
      <c r="G154" s="14"/>
      <c r="H154" s="15"/>
      <c r="I154" s="15"/>
    </row>
    <row r="155" spans="1:9" x14ac:dyDescent="0.25">
      <c r="A155" s="13"/>
      <c r="B155" s="25"/>
      <c r="C155" s="13"/>
      <c r="D155" s="13"/>
      <c r="E155" s="13"/>
      <c r="F155" s="13"/>
      <c r="G155" s="14"/>
      <c r="H155" s="15"/>
      <c r="I155" s="15"/>
    </row>
    <row r="156" spans="1:9" x14ac:dyDescent="0.25">
      <c r="A156" s="13"/>
      <c r="B156" s="13"/>
      <c r="C156" s="13"/>
      <c r="D156" s="13"/>
      <c r="E156" s="41"/>
      <c r="F156" s="13"/>
      <c r="G156" s="14"/>
      <c r="H156" s="15"/>
      <c r="I156" s="15"/>
    </row>
    <row r="157" spans="1:9" x14ac:dyDescent="0.25">
      <c r="A157" s="13"/>
      <c r="B157" s="13"/>
      <c r="C157" s="13"/>
      <c r="D157" s="13"/>
      <c r="E157" s="13"/>
      <c r="F157" s="13"/>
      <c r="G157" s="14"/>
      <c r="H157" s="15"/>
      <c r="I157" s="15"/>
    </row>
    <row r="158" spans="1:9" x14ac:dyDescent="0.25">
      <c r="A158" s="13"/>
      <c r="B158" s="13"/>
      <c r="C158" s="13"/>
      <c r="D158" s="13"/>
      <c r="E158" s="13"/>
      <c r="F158" s="13"/>
      <c r="G158" s="14"/>
      <c r="H158" s="15"/>
      <c r="I158" s="15"/>
    </row>
    <row r="159" spans="1:9" x14ac:dyDescent="0.25">
      <c r="A159" s="13"/>
      <c r="B159" s="13"/>
      <c r="C159" s="13"/>
      <c r="D159" s="13"/>
      <c r="E159" s="13"/>
      <c r="F159" s="13"/>
      <c r="G159" s="14"/>
      <c r="H159" s="15"/>
      <c r="I159" s="15"/>
    </row>
    <row r="160" spans="1:9" x14ac:dyDescent="0.25">
      <c r="A160" s="13"/>
      <c r="B160" s="13"/>
      <c r="C160" s="13"/>
      <c r="D160" s="13"/>
      <c r="E160" s="41"/>
      <c r="F160" s="13"/>
      <c r="G160" s="14"/>
      <c r="H160" s="15"/>
      <c r="I160" s="15"/>
    </row>
    <row r="161" spans="1:9" x14ac:dyDescent="0.25">
      <c r="A161" s="13"/>
      <c r="B161" s="13"/>
      <c r="C161" s="13"/>
      <c r="D161" s="13"/>
      <c r="E161" s="13"/>
      <c r="F161" s="13"/>
      <c r="G161" s="14"/>
      <c r="H161" s="15"/>
      <c r="I161" s="15"/>
    </row>
    <row r="162" spans="1:9" x14ac:dyDescent="0.25">
      <c r="A162" s="13"/>
      <c r="B162" s="13"/>
      <c r="C162" s="13"/>
      <c r="D162" s="13"/>
      <c r="E162" s="13"/>
      <c r="F162" s="13"/>
      <c r="G162" s="14"/>
      <c r="H162" s="15"/>
      <c r="I162" s="15"/>
    </row>
    <row r="163" spans="1:9" x14ac:dyDescent="0.25">
      <c r="A163" s="13"/>
      <c r="B163" s="13"/>
      <c r="C163" s="13"/>
      <c r="D163" s="13"/>
      <c r="E163" s="13"/>
      <c r="F163" s="13"/>
      <c r="G163" s="14"/>
      <c r="H163" s="15"/>
      <c r="I163" s="15"/>
    </row>
    <row r="164" spans="1:9" x14ac:dyDescent="0.25">
      <c r="A164" s="13"/>
      <c r="B164" s="13"/>
      <c r="C164" s="13"/>
      <c r="D164" s="13"/>
      <c r="E164" s="13"/>
      <c r="F164" s="13"/>
      <c r="G164" s="14"/>
      <c r="H164" s="15"/>
      <c r="I164" s="15"/>
    </row>
    <row r="165" spans="1:9" x14ac:dyDescent="0.25">
      <c r="A165" s="13"/>
      <c r="B165" s="13"/>
      <c r="C165" s="13"/>
      <c r="D165" s="13"/>
      <c r="E165" s="13"/>
      <c r="F165" s="13"/>
      <c r="G165" s="14"/>
      <c r="H165" s="15"/>
      <c r="I165" s="15"/>
    </row>
    <row r="166" spans="1:9" x14ac:dyDescent="0.25">
      <c r="A166" s="13"/>
      <c r="B166" s="13"/>
      <c r="C166" s="13"/>
      <c r="D166" s="13"/>
      <c r="E166" s="13"/>
      <c r="F166" s="13"/>
      <c r="G166" s="14"/>
      <c r="H166" s="15"/>
      <c r="I166" s="15"/>
    </row>
    <row r="167" spans="1:9" x14ac:dyDescent="0.25">
      <c r="A167" s="13"/>
      <c r="B167" s="13"/>
      <c r="C167" s="13"/>
      <c r="D167" s="13"/>
      <c r="E167" s="13"/>
      <c r="F167" s="13"/>
      <c r="G167" s="14"/>
      <c r="H167" s="15"/>
      <c r="I167" s="15"/>
    </row>
    <row r="168" spans="1:9" x14ac:dyDescent="0.25">
      <c r="A168" s="13"/>
      <c r="B168" s="13"/>
      <c r="C168" s="13"/>
      <c r="D168" s="13"/>
      <c r="E168" s="13"/>
      <c r="F168" s="13"/>
      <c r="G168" s="14"/>
      <c r="H168" s="15"/>
      <c r="I168" s="15"/>
    </row>
    <row r="169" spans="1:9" x14ac:dyDescent="0.25">
      <c r="A169" s="13"/>
      <c r="B169" s="13"/>
      <c r="C169" s="13"/>
      <c r="D169" s="13"/>
      <c r="E169" s="13"/>
      <c r="F169" s="13"/>
      <c r="G169" s="14"/>
      <c r="H169" s="15"/>
      <c r="I169" s="15"/>
    </row>
    <row r="170" spans="1:9" x14ac:dyDescent="0.25">
      <c r="A170" s="13"/>
      <c r="B170" s="13"/>
      <c r="C170" s="13"/>
      <c r="D170" s="13"/>
      <c r="E170" s="13"/>
      <c r="F170" s="13"/>
      <c r="G170" s="14"/>
      <c r="H170" s="15"/>
      <c r="I170" s="15"/>
    </row>
    <row r="171" spans="1:9" x14ac:dyDescent="0.25">
      <c r="A171" s="13"/>
      <c r="B171" s="13"/>
      <c r="C171" s="13"/>
      <c r="D171" s="13"/>
      <c r="E171" s="13"/>
      <c r="F171" s="13"/>
      <c r="G171" s="14"/>
      <c r="H171" s="15"/>
      <c r="I171" s="15"/>
    </row>
    <row r="172" spans="1:9" ht="15.75" x14ac:dyDescent="0.3">
      <c r="A172" s="13"/>
      <c r="B172" s="13"/>
      <c r="C172" s="13"/>
      <c r="D172" s="13"/>
      <c r="E172" s="55"/>
      <c r="F172" s="13"/>
      <c r="G172" s="14"/>
      <c r="H172" s="26"/>
      <c r="I172" s="26"/>
    </row>
    <row r="173" spans="1:9" x14ac:dyDescent="0.25">
      <c r="A173" s="13"/>
      <c r="B173" s="13"/>
      <c r="C173" s="13"/>
      <c r="D173" s="13"/>
      <c r="E173" s="13"/>
      <c r="F173" s="13"/>
      <c r="G173" s="14"/>
      <c r="H173" s="13"/>
      <c r="I173" s="13"/>
    </row>
    <row r="174" spans="1:9" x14ac:dyDescent="0.25">
      <c r="A174" s="13"/>
      <c r="B174" s="13"/>
      <c r="C174" s="13"/>
      <c r="D174" s="13"/>
      <c r="E174" s="17"/>
      <c r="F174" s="13"/>
      <c r="G174" s="14"/>
      <c r="H174" s="15"/>
      <c r="I174" s="15"/>
    </row>
    <row r="175" spans="1:9" x14ac:dyDescent="0.2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x14ac:dyDescent="0.25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x14ac:dyDescent="0.25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x14ac:dyDescent="0.25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x14ac:dyDescent="0.25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x14ac:dyDescent="0.25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x14ac:dyDescent="0.25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x14ac:dyDescent="0.25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x14ac:dyDescent="0.25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x14ac:dyDescent="0.25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x14ac:dyDescent="0.25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x14ac:dyDescent="0.25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x14ac:dyDescent="0.25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x14ac:dyDescent="0.25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x14ac:dyDescent="0.25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x14ac:dyDescent="0.25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x14ac:dyDescent="0.25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x14ac:dyDescent="0.25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x14ac:dyDescent="0.25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x14ac:dyDescent="0.25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x14ac:dyDescent="0.25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x14ac:dyDescent="0.25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x14ac:dyDescent="0.25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x14ac:dyDescent="0.2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x14ac:dyDescent="0.25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x14ac:dyDescent="0.2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x14ac:dyDescent="0.25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x14ac:dyDescent="0.25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x14ac:dyDescent="0.25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x14ac:dyDescent="0.25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x14ac:dyDescent="0.25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x14ac:dyDescent="0.25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x14ac:dyDescent="0.25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x14ac:dyDescent="0.25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x14ac:dyDescent="0.25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x14ac:dyDescent="0.25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x14ac:dyDescent="0.25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x14ac:dyDescent="0.25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x14ac:dyDescent="0.2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x14ac:dyDescent="0.25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x14ac:dyDescent="0.25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x14ac:dyDescent="0.25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x14ac:dyDescent="0.25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x14ac:dyDescent="0.2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x14ac:dyDescent="0.25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x14ac:dyDescent="0.2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x14ac:dyDescent="0.2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x14ac:dyDescent="0.25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x14ac:dyDescent="0.2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x14ac:dyDescent="0.25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x14ac:dyDescent="0.25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x14ac:dyDescent="0.25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x14ac:dyDescent="0.25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x14ac:dyDescent="0.25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x14ac:dyDescent="0.2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x14ac:dyDescent="0.25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x14ac:dyDescent="0.25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x14ac:dyDescent="0.25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x14ac:dyDescent="0.25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x14ac:dyDescent="0.25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x14ac:dyDescent="0.25">
      <c r="A235" s="13"/>
      <c r="B235" s="13"/>
      <c r="C235" s="13"/>
      <c r="D235" s="13"/>
      <c r="E235" s="13"/>
      <c r="F235" s="13"/>
      <c r="G235" s="13"/>
      <c r="H235" s="13"/>
      <c r="I235" s="13"/>
    </row>
  </sheetData>
  <mergeCells count="8">
    <mergeCell ref="A7:A9"/>
    <mergeCell ref="B7:E7"/>
    <mergeCell ref="F7:I7"/>
    <mergeCell ref="B8:D8"/>
    <mergeCell ref="E8:E9"/>
    <mergeCell ref="F8:G8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2" verticalDpi="0" r:id="rId1"/>
  <headerFooter>
    <oddHeader>&amp;C&amp;"Mistral,Normal"CPCC. Yónel Chocano Figueroa. &amp;"-,Normal"DOCENTE UNHEVAL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PCGE</vt:lpstr>
      <vt:lpstr>DIARIO DE CAE</vt:lpstr>
      <vt:lpstr>ACC</vt:lpstr>
      <vt:lpstr>DEPRECIACION</vt:lpstr>
      <vt:lpstr>CAMBIO DE CATEGORÍA</vt:lpstr>
      <vt:lpstr>Diario de Contab. Financ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Yonel Chocano Figueroa</dc:creator>
  <cp:lastModifiedBy>Full name</cp:lastModifiedBy>
  <cp:lastPrinted>2015-07-04T02:19:31Z</cp:lastPrinted>
  <dcterms:created xsi:type="dcterms:W3CDTF">2014-04-29T21:38:47Z</dcterms:created>
  <dcterms:modified xsi:type="dcterms:W3CDTF">2015-07-06T01:32:02Z</dcterms:modified>
</cp:coreProperties>
</file>